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URICIO\MAURICIO\MAURICIO\LICITAÇÃO\LICITAÇÃO\LICITAÇÃO 2018\TOMADA DE PREÇOS\TP 02-2018 - LIMPEZA DE SÃO JORGE\"/>
    </mc:Choice>
  </mc:AlternateContent>
  <bookViews>
    <workbookView xWindow="240" yWindow="108" windowWidth="21372" windowHeight="9960" tabRatio="991"/>
  </bookViews>
  <sheets>
    <sheet name="PLANILHA ORÇAMENTÁRIA - LOTE 02" sheetId="20" r:id="rId1"/>
    <sheet name="COMPOS DA EQUIPE DE LIMPEZA URB" sheetId="10" r:id="rId2"/>
    <sheet name="COMPOSIÇÃO EPI - POR GARI" sheetId="9" r:id="rId3"/>
    <sheet name="CUSTO COM UTEN, INS E MAQ" sheetId="19" r:id="rId4"/>
    <sheet name="CUSTO COM COMBUSTÍVEL" sheetId="13" r:id="rId5"/>
    <sheet name="CALCULO ENCARGOS SOCIAIS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5">'[1]ALTERAÇÃO PROJETO'!#REF!</definedName>
    <definedName name="\0" localSheetId="1">'[1]ALTERAÇÃO PROJETO'!#REF!</definedName>
    <definedName name="\0" localSheetId="2">'[1]ALTERAÇÃO PROJETO'!#REF!</definedName>
    <definedName name="\0">'[1]ALTERAÇÃO PROJETO'!#REF!</definedName>
    <definedName name="\a" localSheetId="5">#REF!</definedName>
    <definedName name="\a" localSheetId="1">#REF!</definedName>
    <definedName name="\a" localSheetId="2">#REF!</definedName>
    <definedName name="\a">#REF!</definedName>
    <definedName name="\b" localSheetId="5">'[2]Quilometragem de Setor'!#REF!</definedName>
    <definedName name="\b" localSheetId="1">'[2]Quilometragem de Setor'!#REF!</definedName>
    <definedName name="\b" localSheetId="2">'[2]Quilometragem de Setor'!#REF!</definedName>
    <definedName name="\b">'[2]Quilometragem de Setor'!#REF!</definedName>
    <definedName name="\p" localSheetId="5">#REF!</definedName>
    <definedName name="\p" localSheetId="1">#REF!</definedName>
    <definedName name="\p" localSheetId="2">#REF!</definedName>
    <definedName name="\p">#REF!</definedName>
    <definedName name="_BLC1">#N/A</definedName>
    <definedName name="_BLC2">#N/A</definedName>
    <definedName name="_BLC3">#N/A</definedName>
    <definedName name="_BLC4">#N/A</definedName>
    <definedName name="_PU1" localSheetId="5">[3]OBRJU95!#REF!</definedName>
    <definedName name="_PU1" localSheetId="1">[3]OBRJU95!#REF!</definedName>
    <definedName name="_PU1" localSheetId="2">[3]OBRJU95!#REF!</definedName>
    <definedName name="_PU1">[3]OBRJU95!#REF!</definedName>
    <definedName name="_TA1" localSheetId="5">[3]OBRJU95!#REF!</definedName>
    <definedName name="_TA1" localSheetId="1">[3]OBRJU95!#REF!</definedName>
    <definedName name="_TA1" localSheetId="2">[3]OBRJU95!#REF!</definedName>
    <definedName name="_TA1">[3]OBRJU95!#REF!</definedName>
    <definedName name="_TA2" localSheetId="5">[3]OBRJU95!#REF!</definedName>
    <definedName name="_TA2" localSheetId="1">[3]OBRJU95!#REF!</definedName>
    <definedName name="_TA2" localSheetId="2">[3]OBRJU95!#REF!</definedName>
    <definedName name="_TA2">[3]OBRJU95!#REF!</definedName>
    <definedName name="_Table1_In1" localSheetId="5" hidden="1">#REF!</definedName>
    <definedName name="_Table1_In1" localSheetId="1" hidden="1">#REF!</definedName>
    <definedName name="_Table1_In1" localSheetId="2" hidden="1">#REF!</definedName>
    <definedName name="_Table1_In1" hidden="1">#REF!</definedName>
    <definedName name="_Table1_Out" localSheetId="5" hidden="1">#REF!</definedName>
    <definedName name="_Table1_Out" localSheetId="1" hidden="1">#REF!</definedName>
    <definedName name="_Table1_Out" localSheetId="2" hidden="1">#REF!</definedName>
    <definedName name="_Table1_Out" hidden="1">#REF!</definedName>
    <definedName name="_Table2_In1" localSheetId="5" hidden="1">#REF!</definedName>
    <definedName name="_Table2_In1" localSheetId="1" hidden="1">#REF!</definedName>
    <definedName name="_Table2_In1" localSheetId="2" hidden="1">#REF!</definedName>
    <definedName name="_Table2_In1" hidden="1">#REF!</definedName>
    <definedName name="_Table2_Out" localSheetId="5" hidden="1">#REF!</definedName>
    <definedName name="_Table2_Out" localSheetId="1" hidden="1">#REF!</definedName>
    <definedName name="_Table2_Out" localSheetId="2" hidden="1">#REF!</definedName>
    <definedName name="_Table2_Out" hidden="1">#REF!</definedName>
    <definedName name="A" localSheetId="5">#REF!</definedName>
    <definedName name="A" localSheetId="1">#REF!</definedName>
    <definedName name="A" localSheetId="2">#REF!</definedName>
    <definedName name="A">#REF!</definedName>
    <definedName name="a1_10" localSheetId="5">#REF!</definedName>
    <definedName name="a1_10" localSheetId="1">#REF!</definedName>
    <definedName name="a1_10" localSheetId="2">#REF!</definedName>
    <definedName name="a1_10">#REF!</definedName>
    <definedName name="a1_100" localSheetId="5">#REF!</definedName>
    <definedName name="a1_100" localSheetId="1">#REF!</definedName>
    <definedName name="a1_100" localSheetId="2">#REF!</definedName>
    <definedName name="a1_100">#REF!</definedName>
    <definedName name="a1_15" localSheetId="5">#REF!</definedName>
    <definedName name="a1_15" localSheetId="1">#REF!</definedName>
    <definedName name="a1_15" localSheetId="2">#REF!</definedName>
    <definedName name="a1_15">#REF!</definedName>
    <definedName name="a1_25" localSheetId="5">#REF!</definedName>
    <definedName name="a1_25" localSheetId="1">#REF!</definedName>
    <definedName name="a1_25" localSheetId="2">#REF!</definedName>
    <definedName name="a1_25">#REF!</definedName>
    <definedName name="a1_5" localSheetId="5">#REF!</definedName>
    <definedName name="a1_5" localSheetId="1">#REF!</definedName>
    <definedName name="a1_5" localSheetId="2">#REF!</definedName>
    <definedName name="a1_5">#REF!</definedName>
    <definedName name="a1_50" localSheetId="5">#REF!</definedName>
    <definedName name="a1_50" localSheetId="1">#REF!</definedName>
    <definedName name="a1_50" localSheetId="2">#REF!</definedName>
    <definedName name="a1_50">#REF!</definedName>
    <definedName name="a1_a15" localSheetId="5">#REF!</definedName>
    <definedName name="a1_a15" localSheetId="1">#REF!</definedName>
    <definedName name="a1_a15" localSheetId="2">#REF!</definedName>
    <definedName name="a1_a15">#REF!</definedName>
    <definedName name="a1_a5" localSheetId="5">#REF!</definedName>
    <definedName name="a1_a5" localSheetId="1">#REF!</definedName>
    <definedName name="a1_a5" localSheetId="2">#REF!</definedName>
    <definedName name="a1_a5">#REF!</definedName>
    <definedName name="a2_10" localSheetId="5">#REF!</definedName>
    <definedName name="a2_10" localSheetId="1">#REF!</definedName>
    <definedName name="a2_10" localSheetId="2">#REF!</definedName>
    <definedName name="a2_10">#REF!</definedName>
    <definedName name="a2_100" localSheetId="5">#REF!</definedName>
    <definedName name="a2_100" localSheetId="1">#REF!</definedName>
    <definedName name="a2_100" localSheetId="2">#REF!</definedName>
    <definedName name="a2_100">#REF!</definedName>
    <definedName name="a2_25" localSheetId="5">#REF!</definedName>
    <definedName name="a2_25" localSheetId="1">#REF!</definedName>
    <definedName name="a2_25" localSheetId="2">#REF!</definedName>
    <definedName name="a2_25">#REF!</definedName>
    <definedName name="a2_5" localSheetId="5">#REF!</definedName>
    <definedName name="a2_5" localSheetId="1">#REF!</definedName>
    <definedName name="a2_5" localSheetId="2">#REF!</definedName>
    <definedName name="a2_5">#REF!</definedName>
    <definedName name="a2_50" localSheetId="5">#REF!</definedName>
    <definedName name="a2_50" localSheetId="1">#REF!</definedName>
    <definedName name="a2_50" localSheetId="2">#REF!</definedName>
    <definedName name="a2_50">#REF!</definedName>
    <definedName name="a2_a15" localSheetId="5">#REF!</definedName>
    <definedName name="a2_a15" localSheetId="1">#REF!</definedName>
    <definedName name="a2_a15" localSheetId="2">#REF!</definedName>
    <definedName name="a2_a15">#REF!</definedName>
    <definedName name="aa" localSheetId="5">'[2]Quilometragem de Setor'!#REF!</definedName>
    <definedName name="aa" localSheetId="1">'[2]Quilometragem de Setor'!#REF!</definedName>
    <definedName name="aa" localSheetId="2">'[2]Quilometragem de Setor'!#REF!</definedName>
    <definedName name="aa">'[2]Quilometragem de Setor'!#REF!</definedName>
    <definedName name="aaa" localSheetId="5">'[2]Quilometragem de Setor'!#REF!</definedName>
    <definedName name="aaa" localSheetId="1">'[2]Quilometragem de Setor'!#REF!</definedName>
    <definedName name="aaa" localSheetId="2">'[2]Quilometragem de Setor'!#REF!</definedName>
    <definedName name="aaa">'[2]Quilometragem de Setor'!#REF!</definedName>
    <definedName name="ACRES" localSheetId="5">[4]FÓRM!$F$77:$G$81</definedName>
    <definedName name="ACRES">[5]FÓRM!$F$77:$G$81</definedName>
    <definedName name="Acréscimo_de_hora_extra" localSheetId="5">#REF!</definedName>
    <definedName name="Acréscimo_de_hora_extra" localSheetId="1">#REF!</definedName>
    <definedName name="Acréscimo_de_hora_extra" localSheetId="2">#REF!</definedName>
    <definedName name="Acréscimo_de_hora_extra">#REF!</definedName>
    <definedName name="Acréscimo_feriado" localSheetId="5">#REF!</definedName>
    <definedName name="Acréscimo_feriado" localSheetId="1">#REF!</definedName>
    <definedName name="Acréscimo_feriado" localSheetId="2">#REF!</definedName>
    <definedName name="Acréscimo_feriado">#REF!</definedName>
    <definedName name="ACUMULADO" localSheetId="5">'[6]Vínculos (Não Mexer)'!$B$4</definedName>
    <definedName name="ACUMULADO">'[6]Vínculos (Não Mexer)'!$B$4</definedName>
    <definedName name="AD" localSheetId="5">#REF!</definedName>
    <definedName name="AD" localSheetId="1">#REF!</definedName>
    <definedName name="AD" localSheetId="2">#REF!</definedName>
    <definedName name="AD">#REF!</definedName>
    <definedName name="Adicional_noturno" localSheetId="5">#REF!</definedName>
    <definedName name="Adicional_noturno" localSheetId="1">#REF!</definedName>
    <definedName name="Adicional_noturno" localSheetId="2">#REF!</definedName>
    <definedName name="Adicional_noturno">#REF!</definedName>
    <definedName name="ADNOTURNO" localSheetId="5">#REF!</definedName>
    <definedName name="ADNOTURNO" localSheetId="1">#REF!</definedName>
    <definedName name="ADNOTURNO" localSheetId="2">#REF!</definedName>
    <definedName name="ADNOTURNO">#REF!</definedName>
    <definedName name="AF" localSheetId="5">#REF!</definedName>
    <definedName name="AF" localSheetId="1">#REF!</definedName>
    <definedName name="AF" localSheetId="2">#REF!</definedName>
    <definedName name="AF">#REF!</definedName>
    <definedName name="AGRUPAMENTO_I" localSheetId="5">#REF!</definedName>
    <definedName name="AGRUPAMENTO_I" localSheetId="1">#REF!</definedName>
    <definedName name="AGRUPAMENTO_I" localSheetId="2">#REF!</definedName>
    <definedName name="AGRUPAMENTO_I">#REF!</definedName>
    <definedName name="AGRUPAMENTO_II" localSheetId="5">#REF!</definedName>
    <definedName name="AGRUPAMENTO_II" localSheetId="1">#REF!</definedName>
    <definedName name="AGRUPAMENTO_II" localSheetId="2">#REF!</definedName>
    <definedName name="AGRUPAMENTO_II">#REF!</definedName>
    <definedName name="AGRUPAMENTO_III" localSheetId="5">#REF!</definedName>
    <definedName name="AGRUPAMENTO_III" localSheetId="1">#REF!</definedName>
    <definedName name="AGRUPAMENTO_III" localSheetId="2">#REF!</definedName>
    <definedName name="AGRUPAMENTO_III">#REF!</definedName>
    <definedName name="AGRUPAMENTO_IV" localSheetId="5">#REF!</definedName>
    <definedName name="AGRUPAMENTO_IV" localSheetId="1">#REF!</definedName>
    <definedName name="AGRUPAMENTO_IV" localSheetId="2">#REF!</definedName>
    <definedName name="AGRUPAMENTO_IV">#REF!</definedName>
    <definedName name="AGRUPAMENTO_V" localSheetId="5">#REF!</definedName>
    <definedName name="AGRUPAMENTO_V" localSheetId="1">#REF!</definedName>
    <definedName name="AGRUPAMENTO_V" localSheetId="2">#REF!</definedName>
    <definedName name="AGRUPAMENTO_V">#REF!</definedName>
    <definedName name="Ajudante_diu_cap_mec" localSheetId="5">#REF!</definedName>
    <definedName name="Ajudante_diu_cap_mec" localSheetId="1">#REF!</definedName>
    <definedName name="Ajudante_diu_cap_mec" localSheetId="2">#REF!</definedName>
    <definedName name="Ajudante_diu_cap_mec">#REF!</definedName>
    <definedName name="Ajudante_diu_cap_mec_res" localSheetId="5">#REF!</definedName>
    <definedName name="Ajudante_diu_cap_mec_res" localSheetId="1">#REF!</definedName>
    <definedName name="Ajudante_diu_cap_mec_res" localSheetId="2">#REF!</definedName>
    <definedName name="Ajudante_diu_cap_mec_res">#REF!</definedName>
    <definedName name="Ajudante_diu_eq_padrão" localSheetId="5">#REF!</definedName>
    <definedName name="Ajudante_diu_eq_padrão" localSheetId="1">#REF!</definedName>
    <definedName name="Ajudante_diu_eq_padrão" localSheetId="2">#REF!</definedName>
    <definedName name="Ajudante_diu_eq_padrão">#REF!</definedName>
    <definedName name="Ajudante_diu_eq_padrão_res" localSheetId="5">#REF!</definedName>
    <definedName name="Ajudante_diu_eq_padrão_res" localSheetId="1">#REF!</definedName>
    <definedName name="Ajudante_diu_eq_padrão_res" localSheetId="2">#REF!</definedName>
    <definedName name="Ajudante_diu_eq_padrão_res">#REF!</definedName>
    <definedName name="Ajudante_diu_lav_vias" localSheetId="5">#REF!</definedName>
    <definedName name="Ajudante_diu_lav_vias" localSheetId="1">#REF!</definedName>
    <definedName name="Ajudante_diu_lav_vias" localSheetId="2">#REF!</definedName>
    <definedName name="Ajudante_diu_lav_vias">#REF!</definedName>
    <definedName name="Ajudante_diu_lav_vias_res" localSheetId="5">#REF!</definedName>
    <definedName name="Ajudante_diu_lav_vias_res" localSheetId="1">#REF!</definedName>
    <definedName name="Ajudante_diu_lav_vias_res" localSheetId="2">#REF!</definedName>
    <definedName name="Ajudante_diu_lav_vias_res">#REF!</definedName>
    <definedName name="Ajudante_diu_op_aterro" localSheetId="5">#REF!</definedName>
    <definedName name="Ajudante_diu_op_aterro" localSheetId="1">#REF!</definedName>
    <definedName name="Ajudante_diu_op_aterro" localSheetId="2">#REF!</definedName>
    <definedName name="Ajudante_diu_op_aterro">#REF!</definedName>
    <definedName name="Ajudante_diu_op_aterro_res" localSheetId="5">#REF!</definedName>
    <definedName name="Ajudante_diu_op_aterro_res" localSheetId="1">#REF!</definedName>
    <definedName name="Ajudante_diu_op_aterro_res" localSheetId="2">#REF!</definedName>
    <definedName name="Ajudante_diu_op_aterro_res">#REF!</definedName>
    <definedName name="Ajudante_diu_usi_rec_comp" localSheetId="5">#REF!</definedName>
    <definedName name="Ajudante_diu_usi_rec_comp" localSheetId="1">#REF!</definedName>
    <definedName name="Ajudante_diu_usi_rec_comp" localSheetId="2">#REF!</definedName>
    <definedName name="Ajudante_diu_usi_rec_comp">#REF!</definedName>
    <definedName name="Ajudante_diu_usi_rec_comp_res" localSheetId="5">#REF!</definedName>
    <definedName name="Ajudante_diu_usi_rec_comp_res" localSheetId="1">#REF!</definedName>
    <definedName name="Ajudante_diu_usi_rec_comp_res" localSheetId="2">#REF!</definedName>
    <definedName name="Ajudante_diu_usi_rec_comp_res">#REF!</definedName>
    <definedName name="Ajudante_diu_usi_tra_RSSS" localSheetId="5">#REF!</definedName>
    <definedName name="Ajudante_diu_usi_tra_RSSS" localSheetId="1">#REF!</definedName>
    <definedName name="Ajudante_diu_usi_tra_RSSS" localSheetId="2">#REF!</definedName>
    <definedName name="Ajudante_diu_usi_tra_RSSS">#REF!</definedName>
    <definedName name="Ajudante_diu_usi_tra_RSSS_res" localSheetId="5">#REF!</definedName>
    <definedName name="Ajudante_diu_usi_tra_RSSS_res" localSheetId="1">#REF!</definedName>
    <definedName name="Ajudante_diu_usi_tra_RSSS_res" localSheetId="2">#REF!</definedName>
    <definedName name="Ajudante_diu_usi_tra_RSSS_res">#REF!</definedName>
    <definedName name="Ajudante_not_cap_mec" localSheetId="5">#REF!</definedName>
    <definedName name="Ajudante_not_cap_mec" localSheetId="1">#REF!</definedName>
    <definedName name="Ajudante_not_cap_mec" localSheetId="2">#REF!</definedName>
    <definedName name="Ajudante_not_cap_mec">#REF!</definedName>
    <definedName name="Ajudante_not_cap_mec_res" localSheetId="5">#REF!</definedName>
    <definedName name="Ajudante_not_cap_mec_res" localSheetId="1">#REF!</definedName>
    <definedName name="Ajudante_not_cap_mec_res" localSheetId="2">#REF!</definedName>
    <definedName name="Ajudante_not_cap_mec_res">#REF!</definedName>
    <definedName name="Ajudante_not_eq_padrão" localSheetId="5">#REF!</definedName>
    <definedName name="Ajudante_not_eq_padrão" localSheetId="1">#REF!</definedName>
    <definedName name="Ajudante_not_eq_padrão" localSheetId="2">#REF!</definedName>
    <definedName name="Ajudante_not_eq_padrão">#REF!</definedName>
    <definedName name="Ajudante_not_eq_padrão_res" localSheetId="5">#REF!</definedName>
    <definedName name="Ajudante_not_eq_padrão_res" localSheetId="1">#REF!</definedName>
    <definedName name="Ajudante_not_eq_padrão_res" localSheetId="2">#REF!</definedName>
    <definedName name="Ajudante_not_eq_padrão_res">#REF!</definedName>
    <definedName name="Ajudante_not_lav_vias" localSheetId="5">#REF!</definedName>
    <definedName name="Ajudante_not_lav_vias" localSheetId="1">#REF!</definedName>
    <definedName name="Ajudante_not_lav_vias" localSheetId="2">#REF!</definedName>
    <definedName name="Ajudante_not_lav_vias">#REF!</definedName>
    <definedName name="Ajudante_not_lav_vias_res" localSheetId="5">#REF!</definedName>
    <definedName name="Ajudante_not_lav_vias_res" localSheetId="1">#REF!</definedName>
    <definedName name="Ajudante_not_lav_vias_res" localSheetId="2">#REF!</definedName>
    <definedName name="Ajudante_not_lav_vias_res">#REF!</definedName>
    <definedName name="Ajudante_not_op_aterro" localSheetId="5">#REF!</definedName>
    <definedName name="Ajudante_not_op_aterro" localSheetId="1">#REF!</definedName>
    <definedName name="Ajudante_not_op_aterro" localSheetId="2">#REF!</definedName>
    <definedName name="Ajudante_not_op_aterro">#REF!</definedName>
    <definedName name="Ajudante_not_op_aterro_res" localSheetId="5">#REF!</definedName>
    <definedName name="Ajudante_not_op_aterro_res" localSheetId="1">#REF!</definedName>
    <definedName name="Ajudante_not_op_aterro_res" localSheetId="2">#REF!</definedName>
    <definedName name="Ajudante_not_op_aterro_res">#REF!</definedName>
    <definedName name="Ajudante_not_usi_rec_comp" localSheetId="5">#REF!</definedName>
    <definedName name="Ajudante_not_usi_rec_comp" localSheetId="1">#REF!</definedName>
    <definedName name="Ajudante_not_usi_rec_comp" localSheetId="2">#REF!</definedName>
    <definedName name="Ajudante_not_usi_rec_comp">#REF!</definedName>
    <definedName name="Ajudante_not_usi_rec_comp_res" localSheetId="5">#REF!</definedName>
    <definedName name="Ajudante_not_usi_rec_comp_res" localSheetId="1">#REF!</definedName>
    <definedName name="Ajudante_not_usi_rec_comp_res" localSheetId="2">#REF!</definedName>
    <definedName name="Ajudante_not_usi_rec_comp_res">#REF!</definedName>
    <definedName name="Ajudante_not_usi_tra_RSSS" localSheetId="5">#REF!</definedName>
    <definedName name="Ajudante_not_usi_tra_RSSS" localSheetId="1">#REF!</definedName>
    <definedName name="Ajudante_not_usi_tra_RSSS" localSheetId="2">#REF!</definedName>
    <definedName name="Ajudante_not_usi_tra_RSSS">#REF!</definedName>
    <definedName name="Ajudante_not_usi_tra_RSSS_res" localSheetId="5">#REF!</definedName>
    <definedName name="Ajudante_not_usi_tra_RSSS_res" localSheetId="1">#REF!</definedName>
    <definedName name="Ajudante_not_usi_tra_RSSS_res" localSheetId="2">#REF!</definedName>
    <definedName name="Ajudante_not_usi_tra_RSSS_res">#REF!</definedName>
    <definedName name="ALUGUEL" localSheetId="5">[6]Planejamento!$E$29</definedName>
    <definedName name="ALUGUEL">[6]Planejamento!$E$29</definedName>
    <definedName name="Análise" localSheetId="5">#REF!</definedName>
    <definedName name="Análise" localSheetId="1">#REF!</definedName>
    <definedName name="Análise" localSheetId="2">#REF!</definedName>
    <definedName name="Análise">#REF!</definedName>
    <definedName name="AnimCapa" localSheetId="5">#REF!</definedName>
    <definedName name="AnimCapa" localSheetId="1">#REF!</definedName>
    <definedName name="AnimCapa" localSheetId="2">#REF!</definedName>
    <definedName name="AnimCapa">#REF!</definedName>
    <definedName name="AnimDetalhes" localSheetId="5">#REF!</definedName>
    <definedName name="AnimDetalhes" localSheetId="1">#REF!</definedName>
    <definedName name="AnimDetalhes" localSheetId="2">#REF!</definedName>
    <definedName name="AnimDetalhes">#REF!</definedName>
    <definedName name="Apoio" localSheetId="5">#REF!</definedName>
    <definedName name="Apoio" localSheetId="1">#REF!</definedName>
    <definedName name="Apoio" localSheetId="2">#REF!</definedName>
    <definedName name="Apoio">#REF!</definedName>
    <definedName name="_xlnm.Print_Area" localSheetId="5">'CALCULO ENCARGOS SOCIAIS'!$A$1:$G$26</definedName>
    <definedName name="_xlnm.Print_Area" localSheetId="1">'COMPOS DA EQUIPE DE LIMPEZA URB'!$A$1:$I$56</definedName>
    <definedName name="_xlnm.Print_Area" localSheetId="2">'COMPOSIÇÃO EPI - POR GARI'!$A$1:$I$43</definedName>
    <definedName name="_xlnm.Print_Area" localSheetId="4">'CUSTO COM COMBUSTÍVEL'!$A$1:$I$35</definedName>
    <definedName name="_xlnm.Print_Area" localSheetId="3">'CUSTO COM UTEN, INS E MAQ'!$A$1:$I$29</definedName>
    <definedName name="ÁREA_PROCV_SUB_EMPREITEIRAS" localSheetId="5">[7]Códigos!$B$5:$C$32</definedName>
    <definedName name="ÁREA_PROCV_SUB_EMPREITEIRAS">[7]Códigos!$B$5:$C$32</definedName>
    <definedName name="AterroCapa" localSheetId="5">#REF!</definedName>
    <definedName name="AterroCapa" localSheetId="1">#REF!</definedName>
    <definedName name="AterroCapa" localSheetId="2">#REF!</definedName>
    <definedName name="AterroCapa">#REF!</definedName>
    <definedName name="AterroDetalhes" localSheetId="5">#REF!</definedName>
    <definedName name="AterroDetalhes" localSheetId="1">#REF!</definedName>
    <definedName name="AterroDetalhes" localSheetId="2">#REF!</definedName>
    <definedName name="AterroDetalhes">#REF!</definedName>
    <definedName name="B" localSheetId="5">#REF!</definedName>
    <definedName name="B" localSheetId="1">#REF!</definedName>
    <definedName name="B" localSheetId="2">#REF!</definedName>
    <definedName name="B">#REF!</definedName>
    <definedName name="b1_10" localSheetId="5">#REF!</definedName>
    <definedName name="b1_10" localSheetId="1">#REF!</definedName>
    <definedName name="b1_10" localSheetId="2">#REF!</definedName>
    <definedName name="b1_10">#REF!</definedName>
    <definedName name="b1_100" localSheetId="5">#REF!</definedName>
    <definedName name="b1_100" localSheetId="1">#REF!</definedName>
    <definedName name="b1_100" localSheetId="2">#REF!</definedName>
    <definedName name="b1_100">#REF!</definedName>
    <definedName name="b1_25" localSheetId="5">#REF!</definedName>
    <definedName name="b1_25" localSheetId="1">#REF!</definedName>
    <definedName name="b1_25" localSheetId="2">#REF!</definedName>
    <definedName name="b1_25">#REF!</definedName>
    <definedName name="b1_5" localSheetId="5">#REF!</definedName>
    <definedName name="b1_5" localSheetId="1">#REF!</definedName>
    <definedName name="b1_5" localSheetId="2">#REF!</definedName>
    <definedName name="b1_5">#REF!</definedName>
    <definedName name="b1_50" localSheetId="5">#REF!</definedName>
    <definedName name="b1_50" localSheetId="1">#REF!</definedName>
    <definedName name="b1_50" localSheetId="2">#REF!</definedName>
    <definedName name="b1_50">#REF!</definedName>
    <definedName name="b1_a15" localSheetId="5">#REF!</definedName>
    <definedName name="b1_a15" localSheetId="1">#REF!</definedName>
    <definedName name="b1_a15" localSheetId="2">#REF!</definedName>
    <definedName name="b1_a15">#REF!</definedName>
    <definedName name="b1_b15" localSheetId="5">#REF!</definedName>
    <definedName name="b1_b15" localSheetId="1">#REF!</definedName>
    <definedName name="b1_b15" localSheetId="2">#REF!</definedName>
    <definedName name="b1_b15">#REF!</definedName>
    <definedName name="b2_10" localSheetId="5">#REF!</definedName>
    <definedName name="b2_10" localSheetId="1">#REF!</definedName>
    <definedName name="b2_10" localSheetId="2">#REF!</definedName>
    <definedName name="b2_10">#REF!</definedName>
    <definedName name="b2_100" localSheetId="5">#REF!</definedName>
    <definedName name="b2_100" localSheetId="1">#REF!</definedName>
    <definedName name="b2_100" localSheetId="2">#REF!</definedName>
    <definedName name="b2_100">#REF!</definedName>
    <definedName name="b2_15" localSheetId="5">#REF!</definedName>
    <definedName name="b2_15" localSheetId="1">#REF!</definedName>
    <definedName name="b2_15" localSheetId="2">#REF!</definedName>
    <definedName name="b2_15">#REF!</definedName>
    <definedName name="b2_25" localSheetId="5">#REF!</definedName>
    <definedName name="b2_25" localSheetId="1">#REF!</definedName>
    <definedName name="b2_25" localSheetId="2">#REF!</definedName>
    <definedName name="b2_25">#REF!</definedName>
    <definedName name="b2_5" localSheetId="5">#REF!</definedName>
    <definedName name="b2_5" localSheetId="1">#REF!</definedName>
    <definedName name="b2_5" localSheetId="2">#REF!</definedName>
    <definedName name="b2_5">#REF!</definedName>
    <definedName name="b2_50" localSheetId="5">#REF!</definedName>
    <definedName name="b2_50" localSheetId="1">#REF!</definedName>
    <definedName name="b2_50" localSheetId="2">#REF!</definedName>
    <definedName name="b2_50">#REF!</definedName>
    <definedName name="b2_a15" localSheetId="5">#REF!</definedName>
    <definedName name="b2_a15" localSheetId="1">#REF!</definedName>
    <definedName name="b2_a15" localSheetId="2">#REF!</definedName>
    <definedName name="b2_a15">#REF!</definedName>
    <definedName name="b2_b15" localSheetId="5">#REF!</definedName>
    <definedName name="b2_b15" localSheetId="1">#REF!</definedName>
    <definedName name="b2_b15" localSheetId="2">#REF!</definedName>
    <definedName name="b2_b15">#REF!</definedName>
    <definedName name="BAIRROS" localSheetId="5">'[6]Vínculos (Não Mexer)'!$I$3:$J$19</definedName>
    <definedName name="BAIRROS">'[6]Vínculos (Não Mexer)'!$I$3:$J$19</definedName>
    <definedName name="BANCO" localSheetId="5">#REF!</definedName>
    <definedName name="BANCO" localSheetId="1">#REF!</definedName>
    <definedName name="BANCO" localSheetId="2">#REF!</definedName>
    <definedName name="BANCO">#REF!</definedName>
    <definedName name="Banco_dados_IM" localSheetId="5">#REF!</definedName>
    <definedName name="Banco_dados_IM" localSheetId="1">#REF!</definedName>
    <definedName name="Banco_dados_IM" localSheetId="2">#REF!</definedName>
    <definedName name="Banco_dados_IM">#REF!</definedName>
    <definedName name="_xlnm.Database" localSheetId="5">#REF!</definedName>
    <definedName name="_xlnm.Database" localSheetId="1">#REF!</definedName>
    <definedName name="_xlnm.Database" localSheetId="2">#REF!</definedName>
    <definedName name="_xlnm.Database">#REF!</definedName>
    <definedName name="Basc" localSheetId="5">#REF!</definedName>
    <definedName name="Basc" localSheetId="1">#REF!</definedName>
    <definedName name="Basc" localSheetId="2">#REF!</definedName>
    <definedName name="Basc">#REF!</definedName>
    <definedName name="BD_sal_aju_aterro" localSheetId="5">#REF!</definedName>
    <definedName name="BD_sal_aju_aterro" localSheetId="1">#REF!</definedName>
    <definedName name="BD_sal_aju_aterro" localSheetId="2">#REF!</definedName>
    <definedName name="BD_sal_aju_aterro">#REF!</definedName>
    <definedName name="BD_sal_aju_cam_aberto" localSheetId="5">#REF!</definedName>
    <definedName name="BD_sal_aju_cam_aberto" localSheetId="1">#REF!</definedName>
    <definedName name="BD_sal_aju_cam_aberto" localSheetId="2">#REF!</definedName>
    <definedName name="BD_sal_aju_cam_aberto">#REF!</definedName>
    <definedName name="BD_sal_aju_mec_cam_com" localSheetId="5">#REF!</definedName>
    <definedName name="BD_sal_aju_mec_cam_com" localSheetId="1">#REF!</definedName>
    <definedName name="BD_sal_aju_mec_cam_com" localSheetId="2">#REF!</definedName>
    <definedName name="BD_sal_aju_mec_cam_com">#REF!</definedName>
    <definedName name="BD_sal_aju_usi_tra_RSSS" localSheetId="5">#REF!</definedName>
    <definedName name="BD_sal_aju_usi_tra_RSSS" localSheetId="1">#REF!</definedName>
    <definedName name="BD_sal_aju_usi_tra_RSSS" localSheetId="2">#REF!</definedName>
    <definedName name="BD_sal_aju_usi_tra_RSSS">#REF!</definedName>
    <definedName name="BD_sal_carrinheiro" localSheetId="5">#REF!</definedName>
    <definedName name="BD_sal_carrinheiro" localSheetId="1">#REF!</definedName>
    <definedName name="BD_sal_carrinheiro" localSheetId="2">#REF!</definedName>
    <definedName name="BD_sal_carrinheiro">#REF!</definedName>
    <definedName name="BD_sal_coletor_dom" localSheetId="5">#REF!</definedName>
    <definedName name="BD_sal_coletor_dom" localSheetId="1">#REF!</definedName>
    <definedName name="BD_sal_coletor_dom" localSheetId="2">#REF!</definedName>
    <definedName name="BD_sal_coletor_dom">#REF!</definedName>
    <definedName name="BD_sal_coletor_hosp" localSheetId="5">#REF!</definedName>
    <definedName name="BD_sal_coletor_hosp" localSheetId="1">#REF!</definedName>
    <definedName name="BD_sal_coletor_hosp" localSheetId="2">#REF!</definedName>
    <definedName name="BD_sal_coletor_hosp">#REF!</definedName>
    <definedName name="BD_sal_coletor_varrição" localSheetId="5">#REF!</definedName>
    <definedName name="BD_sal_coletor_varrição" localSheetId="1">#REF!</definedName>
    <definedName name="BD_sal_coletor_varrição" localSheetId="2">#REF!</definedName>
    <definedName name="BD_sal_coletor_varrição">#REF!</definedName>
    <definedName name="BD_sal_encarregado" localSheetId="5">#REF!</definedName>
    <definedName name="BD_sal_encarregado" localSheetId="1">#REF!</definedName>
    <definedName name="BD_sal_encarregado" localSheetId="2">#REF!</definedName>
    <definedName name="BD_sal_encarregado">#REF!</definedName>
    <definedName name="BD_sal_encarregado_aterro" localSheetId="5">#REF!</definedName>
    <definedName name="BD_sal_encarregado_aterro" localSheetId="1">#REF!</definedName>
    <definedName name="BD_sal_encarregado_aterro" localSheetId="2">#REF!</definedName>
    <definedName name="BD_sal_encarregado_aterro">#REF!</definedName>
    <definedName name="BD_sal_feitor_varrição" localSheetId="5">#REF!</definedName>
    <definedName name="BD_sal_feitor_varrição" localSheetId="1">#REF!</definedName>
    <definedName name="BD_sal_feitor_varrição" localSheetId="2">#REF!</definedName>
    <definedName name="BD_sal_feitor_varrição">#REF!</definedName>
    <definedName name="BD_sal_gari" localSheetId="5">#REF!</definedName>
    <definedName name="BD_sal_gari" localSheetId="1">#REF!</definedName>
    <definedName name="BD_sal_gari" localSheetId="2">#REF!</definedName>
    <definedName name="BD_sal_gari">#REF!</definedName>
    <definedName name="BD_sal_jardineiro" localSheetId="5">#REF!</definedName>
    <definedName name="BD_sal_jardineiro" localSheetId="1">#REF!</definedName>
    <definedName name="BD_sal_jardineiro" localSheetId="2">#REF!</definedName>
    <definedName name="BD_sal_jardineiro">#REF!</definedName>
    <definedName name="BD_sal_lav_cam_com" localSheetId="5">#REF!</definedName>
    <definedName name="BD_sal_lav_cam_com" localSheetId="1">#REF!</definedName>
    <definedName name="BD_sal_lav_cam_com" localSheetId="2">#REF!</definedName>
    <definedName name="BD_sal_lav_cam_com">#REF!</definedName>
    <definedName name="BD_sal_limp_boca_lobo" localSheetId="5">#REF!</definedName>
    <definedName name="BD_sal_limp_boca_lobo" localSheetId="1">#REF!</definedName>
    <definedName name="BD_sal_limp_boca_lobo" localSheetId="2">#REF!</definedName>
    <definedName name="BD_sal_limp_boca_lobo">#REF!</definedName>
    <definedName name="BD_sal_limp_fossa" localSheetId="5">#REF!</definedName>
    <definedName name="BD_sal_limp_fossa" localSheetId="1">#REF!</definedName>
    <definedName name="BD_sal_limp_fossa" localSheetId="2">#REF!</definedName>
    <definedName name="BD_sal_limp_fossa">#REF!</definedName>
    <definedName name="BD_sal_mec_cam_com" localSheetId="5">#REF!</definedName>
    <definedName name="BD_sal_mec_cam_com" localSheetId="1">#REF!</definedName>
    <definedName name="BD_sal_mec_cam_com" localSheetId="2">#REF!</definedName>
    <definedName name="BD_sal_mec_cam_com">#REF!</definedName>
    <definedName name="BD_sal_mot_cam_com" localSheetId="5">#REF!</definedName>
    <definedName name="BD_sal_mot_cam_com" localSheetId="1">#REF!</definedName>
    <definedName name="BD_sal_mot_cam_com" localSheetId="2">#REF!</definedName>
    <definedName name="BD_sal_mot_cam_com">#REF!</definedName>
    <definedName name="BD_sal_op_balança" localSheetId="5">#REF!</definedName>
    <definedName name="BD_sal_op_balança" localSheetId="1">#REF!</definedName>
    <definedName name="BD_sal_op_balança" localSheetId="2">#REF!</definedName>
    <definedName name="BD_sal_op_balança">#REF!</definedName>
    <definedName name="BD_sal_op_maq_capinadeira" localSheetId="5">#REF!</definedName>
    <definedName name="BD_sal_op_maq_capinadeira" localSheetId="1">#REF!</definedName>
    <definedName name="BD_sal_op_maq_capinadeira" localSheetId="2">#REF!</definedName>
    <definedName name="BD_sal_op_maq_capinadeira">#REF!</definedName>
    <definedName name="BD_sal_op_pá_carr" localSheetId="5">#REF!</definedName>
    <definedName name="BD_sal_op_pá_carr" localSheetId="1">#REF!</definedName>
    <definedName name="BD_sal_op_pá_carr" localSheetId="2">#REF!</definedName>
    <definedName name="BD_sal_op_pá_carr">#REF!</definedName>
    <definedName name="BD_sal_op_roçadeira" localSheetId="5">#REF!</definedName>
    <definedName name="BD_sal_op_roçadeira" localSheetId="1">#REF!</definedName>
    <definedName name="BD_sal_op_roçadeira" localSheetId="2">#REF!</definedName>
    <definedName name="BD_sal_op_roçadeira">#REF!</definedName>
    <definedName name="BD_sal_op_rolo_com" localSheetId="5">#REF!</definedName>
    <definedName name="BD_sal_op_rolo_com" localSheetId="1">#REF!</definedName>
    <definedName name="BD_sal_op_rolo_com" localSheetId="2">#REF!</definedName>
    <definedName name="BD_sal_op_rolo_com">#REF!</definedName>
    <definedName name="BD_sal_op_usi_tra_RSSS" localSheetId="5">#REF!</definedName>
    <definedName name="BD_sal_op_usi_tra_RSSS" localSheetId="1">#REF!</definedName>
    <definedName name="BD_sal_op_usi_tra_RSSS" localSheetId="2">#REF!</definedName>
    <definedName name="BD_sal_op_usi_tra_RSSS">#REF!</definedName>
    <definedName name="BD_sal_op_usina_rec_comp" localSheetId="5">#REF!</definedName>
    <definedName name="BD_sal_op_usina_rec_comp" localSheetId="1">#REF!</definedName>
    <definedName name="BD_sal_op_usina_rec_comp" localSheetId="2">#REF!</definedName>
    <definedName name="BD_sal_op_usina_rec_comp">#REF!</definedName>
    <definedName name="BD_sal_podador" localSheetId="5">#REF!</definedName>
    <definedName name="BD_sal_podador" localSheetId="1">#REF!</definedName>
    <definedName name="BD_sal_podador" localSheetId="2">#REF!</definedName>
    <definedName name="BD_sal_podador">#REF!</definedName>
    <definedName name="BD_sal_porteiro" localSheetId="5">#REF!</definedName>
    <definedName name="BD_sal_porteiro" localSheetId="1">#REF!</definedName>
    <definedName name="BD_sal_porteiro" localSheetId="2">#REF!</definedName>
    <definedName name="BD_sal_porteiro">#REF!</definedName>
    <definedName name="BD_sal_tratorista" localSheetId="5">#REF!</definedName>
    <definedName name="BD_sal_tratorista" localSheetId="1">#REF!</definedName>
    <definedName name="BD_sal_tratorista" localSheetId="2">#REF!</definedName>
    <definedName name="BD_sal_tratorista">#REF!</definedName>
    <definedName name="BD_sal_varredeira" localSheetId="5">#REF!</definedName>
    <definedName name="BD_sal_varredeira" localSheetId="1">#REF!</definedName>
    <definedName name="BD_sal_varredeira" localSheetId="2">#REF!</definedName>
    <definedName name="BD_sal_varredeira">#REF!</definedName>
    <definedName name="BD_sal_vigia" localSheetId="5">#REF!</definedName>
    <definedName name="BD_sal_vigia" localSheetId="1">#REF!</definedName>
    <definedName name="BD_sal_vigia" localSheetId="2">#REF!</definedName>
    <definedName name="BD_sal_vigia">#REF!</definedName>
    <definedName name="BDE" localSheetId="5">#REF!</definedName>
    <definedName name="BDE" localSheetId="1">#REF!</definedName>
    <definedName name="BDE" localSheetId="2">#REF!</definedName>
    <definedName name="BDE">#REF!</definedName>
    <definedName name="BDEQ" localSheetId="5">#REF!</definedName>
    <definedName name="BDEQ" localSheetId="1">#REF!</definedName>
    <definedName name="BDEQ" localSheetId="2">#REF!</definedName>
    <definedName name="BDEQ">#REF!</definedName>
    <definedName name="bdi" localSheetId="5">#REF!</definedName>
    <definedName name="BDI" localSheetId="1">'[8]Lote 01'!#REF!</definedName>
    <definedName name="BDI" localSheetId="2">'[8]Lote 01'!#REF!</definedName>
    <definedName name="BDI">'[8]Lote 01'!#REF!</definedName>
    <definedName name="BDI_SINAPI" localSheetId="5">'[8]Lote 01'!#REF!</definedName>
    <definedName name="BDI_SINAPI" localSheetId="1">'[8]Lote 01'!#REF!</definedName>
    <definedName name="BDI_SINAPI" localSheetId="2">'[8]Lote 01'!#REF!</definedName>
    <definedName name="BDI_SINAPI">'[8]Lote 01'!#REF!</definedName>
    <definedName name="BDMO" localSheetId="5">#REF!</definedName>
    <definedName name="BDMO" localSheetId="1">#REF!</definedName>
    <definedName name="BDMO" localSheetId="2">#REF!</definedName>
    <definedName name="BDMO">#REF!</definedName>
    <definedName name="BOLETINS" localSheetId="5">'[6]Vínculos (Não Mexer)'!$M$3:$N$19</definedName>
    <definedName name="BOLETINS">'[6]Vínculos (Não Mexer)'!$M$3:$N$19</definedName>
    <definedName name="Bomba_putzmeister" localSheetId="5">#REF!</definedName>
    <definedName name="Bomba_putzmeister" localSheetId="1">#REF!</definedName>
    <definedName name="Bomba_putzmeister" localSheetId="2">#REF!</definedName>
    <definedName name="Bomba_putzmeister">#REF!</definedName>
    <definedName name="BT" localSheetId="5">#REF!</definedName>
    <definedName name="BT" localSheetId="1">#REF!</definedName>
    <definedName name="BT" localSheetId="2">#REF!</definedName>
    <definedName name="BT">#REF!</definedName>
    <definedName name="C_" localSheetId="5">#REF!</definedName>
    <definedName name="C_" localSheetId="1">#REF!</definedName>
    <definedName name="C_" localSheetId="2">#REF!</definedName>
    <definedName name="C_">#REF!</definedName>
    <definedName name="CANT_ETE" localSheetId="5">[6]Planejamento!#REF!</definedName>
    <definedName name="CANT_ETE" localSheetId="1">[6]Planejamento!#REF!</definedName>
    <definedName name="CANT_ETE" localSheetId="2">[6]Planejamento!#REF!</definedName>
    <definedName name="CANT_ETE">[6]Planejamento!#REF!</definedName>
    <definedName name="Carr" localSheetId="5">#REF!</definedName>
    <definedName name="Carr" localSheetId="1">#REF!</definedName>
    <definedName name="Carr" localSheetId="2">#REF!</definedName>
    <definedName name="Carr">#REF!</definedName>
    <definedName name="CERCA_ETE" localSheetId="5">[6]Planejamento!#REF!</definedName>
    <definedName name="CERCA_ETE" localSheetId="1">[6]Planejamento!#REF!</definedName>
    <definedName name="CERCA_ETE" localSheetId="2">[6]Planejamento!#REF!</definedName>
    <definedName name="CERCA_ETE">[6]Planejamento!#REF!</definedName>
    <definedName name="Cesta_Básica" localSheetId="5">#REF!</definedName>
    <definedName name="Cesta_Básica" localSheetId="1">#REF!</definedName>
    <definedName name="Cesta_Básica" localSheetId="2">#REF!</definedName>
    <definedName name="Cesta_Básica">#REF!</definedName>
    <definedName name="CIDADE" localSheetId="5">'[6]Vínculos (Não Mexer)'!$G$36</definedName>
    <definedName name="CIDADE">'[6]Vínculos (Não Mexer)'!$G$36</definedName>
    <definedName name="CL" localSheetId="5">#REF!</definedName>
    <definedName name="CL" localSheetId="1">#REF!</definedName>
    <definedName name="CL" localSheetId="2">#REF!</definedName>
    <definedName name="CL">#REF!</definedName>
    <definedName name="CLIBA" localSheetId="5">#REF!</definedName>
    <definedName name="CLIBA" localSheetId="1">#REF!</definedName>
    <definedName name="CLIBA" localSheetId="2">#REF!</definedName>
    <definedName name="CLIBA">#REF!</definedName>
    <definedName name="Código" localSheetId="5">#REF!</definedName>
    <definedName name="Código" localSheetId="1">#REF!</definedName>
    <definedName name="Código" localSheetId="2">#REF!</definedName>
    <definedName name="Código">#REF!</definedName>
    <definedName name="coleta" localSheetId="5">#REF!</definedName>
    <definedName name="coleta" localSheetId="1">#REF!</definedName>
    <definedName name="coleta" localSheetId="2">#REF!</definedName>
    <definedName name="coleta">#REF!</definedName>
    <definedName name="coleta1" localSheetId="5">#REF!</definedName>
    <definedName name="coleta1" localSheetId="1">#REF!</definedName>
    <definedName name="coleta1" localSheetId="2">#REF!</definedName>
    <definedName name="coleta1">#REF!</definedName>
    <definedName name="coleta2" localSheetId="5">#REF!</definedName>
    <definedName name="coleta2" localSheetId="1">#REF!</definedName>
    <definedName name="coleta2" localSheetId="2">#REF!</definedName>
    <definedName name="coleta2">#REF!</definedName>
    <definedName name="coleta3" localSheetId="5">#REF!</definedName>
    <definedName name="coleta3" localSheetId="1">#REF!</definedName>
    <definedName name="coleta3" localSheetId="2">#REF!</definedName>
    <definedName name="coleta3">#REF!</definedName>
    <definedName name="coleta4" localSheetId="5">#REF!</definedName>
    <definedName name="coleta4" localSheetId="1">#REF!</definedName>
    <definedName name="coleta4" localSheetId="2">#REF!</definedName>
    <definedName name="coleta4">#REF!</definedName>
    <definedName name="coleta5" localSheetId="5">#REF!</definedName>
    <definedName name="coleta5" localSheetId="1">#REF!</definedName>
    <definedName name="coleta5" localSheetId="2">#REF!</definedName>
    <definedName name="coleta5">#REF!</definedName>
    <definedName name="coleta6" localSheetId="5">#REF!</definedName>
    <definedName name="coleta6" localSheetId="1">#REF!</definedName>
    <definedName name="coleta6" localSheetId="2">#REF!</definedName>
    <definedName name="coleta6">#REF!</definedName>
    <definedName name="coleta7" localSheetId="5">#REF!</definedName>
    <definedName name="coleta7" localSheetId="1">#REF!</definedName>
    <definedName name="coleta7" localSheetId="2">#REF!</definedName>
    <definedName name="coleta7">#REF!</definedName>
    <definedName name="coleta8" localSheetId="5">#REF!</definedName>
    <definedName name="coleta8" localSheetId="1">#REF!</definedName>
    <definedName name="coleta8" localSheetId="2">#REF!</definedName>
    <definedName name="coleta8">#REF!</definedName>
    <definedName name="coleta9" localSheetId="5">#REF!</definedName>
    <definedName name="coleta9" localSheetId="1">#REF!</definedName>
    <definedName name="coleta9" localSheetId="2">#REF!</definedName>
    <definedName name="coleta9">#REF!</definedName>
    <definedName name="Coletor_diu_col_dom" localSheetId="5">#REF!</definedName>
    <definedName name="Coletor_diu_col_dom" localSheetId="1">#REF!</definedName>
    <definedName name="Coletor_diu_col_dom" localSheetId="2">#REF!</definedName>
    <definedName name="Coletor_diu_col_dom">#REF!</definedName>
    <definedName name="Coletor_diu_col_dom_res" localSheetId="5">#REF!</definedName>
    <definedName name="Coletor_diu_col_dom_res" localSheetId="1">#REF!</definedName>
    <definedName name="Coletor_diu_col_dom_res" localSheetId="2">#REF!</definedName>
    <definedName name="Coletor_diu_col_dom_res">#REF!</definedName>
    <definedName name="Coletor_diu_col_hosp" localSheetId="5">#REF!</definedName>
    <definedName name="Coletor_diu_col_hosp" localSheetId="1">#REF!</definedName>
    <definedName name="Coletor_diu_col_hosp" localSheetId="2">#REF!</definedName>
    <definedName name="Coletor_diu_col_hosp">#REF!</definedName>
    <definedName name="Coletor_diu_col_hosp_res" localSheetId="5">#REF!</definedName>
    <definedName name="Coletor_diu_col_hosp_res" localSheetId="1">#REF!</definedName>
    <definedName name="Coletor_diu_col_hosp_res" localSheetId="2">#REF!</definedName>
    <definedName name="Coletor_diu_col_hosp_res">#REF!</definedName>
    <definedName name="Coletor_diu_col_sel" localSheetId="5">#REF!</definedName>
    <definedName name="Coletor_diu_col_sel" localSheetId="1">#REF!</definedName>
    <definedName name="Coletor_diu_col_sel" localSheetId="2">#REF!</definedName>
    <definedName name="Coletor_diu_col_sel">#REF!</definedName>
    <definedName name="Coletor_diu_col_sel_res" localSheetId="5">#REF!</definedName>
    <definedName name="Coletor_diu_col_sel_res" localSheetId="1">#REF!</definedName>
    <definedName name="Coletor_diu_col_sel_res" localSheetId="2">#REF!</definedName>
    <definedName name="Coletor_diu_col_sel_res">#REF!</definedName>
    <definedName name="Coletor_not_col_dom" localSheetId="5">#REF!</definedName>
    <definedName name="Coletor_not_col_dom" localSheetId="1">#REF!</definedName>
    <definedName name="Coletor_not_col_dom" localSheetId="2">#REF!</definedName>
    <definedName name="Coletor_not_col_dom">#REF!</definedName>
    <definedName name="Coletor_not_col_dom_res" localSheetId="5">#REF!</definedName>
    <definedName name="Coletor_not_col_dom_res" localSheetId="1">#REF!</definedName>
    <definedName name="Coletor_not_col_dom_res" localSheetId="2">#REF!</definedName>
    <definedName name="Coletor_not_col_dom_res">#REF!</definedName>
    <definedName name="Coletor_not_col_hosp" localSheetId="5">#REF!</definedName>
    <definedName name="Coletor_not_col_hosp" localSheetId="1">#REF!</definedName>
    <definedName name="Coletor_not_col_hosp" localSheetId="2">#REF!</definedName>
    <definedName name="Coletor_not_col_hosp">#REF!</definedName>
    <definedName name="Coletor_not_col_hosp_res" localSheetId="5">#REF!</definedName>
    <definedName name="Coletor_not_col_hosp_res" localSheetId="1">#REF!</definedName>
    <definedName name="Coletor_not_col_hosp_res" localSheetId="2">#REF!</definedName>
    <definedName name="Coletor_not_col_hosp_res">#REF!</definedName>
    <definedName name="Coletor_not_col_sel" localSheetId="5">#REF!</definedName>
    <definedName name="Coletor_not_col_sel" localSheetId="1">#REF!</definedName>
    <definedName name="Coletor_not_col_sel" localSheetId="2">#REF!</definedName>
    <definedName name="Coletor_not_col_sel">#REF!</definedName>
    <definedName name="Coletor_not_col_sel_res" localSheetId="5">#REF!</definedName>
    <definedName name="Coletor_not_col_sel_res" localSheetId="1">#REF!</definedName>
    <definedName name="Coletor_not_col_sel_res" localSheetId="2">#REF!</definedName>
    <definedName name="Coletor_not_col_sel_res">#REF!</definedName>
    <definedName name="CompCapa" localSheetId="5">#REF!</definedName>
    <definedName name="CompCapa" localSheetId="1">#REF!</definedName>
    <definedName name="CompCapa" localSheetId="2">#REF!</definedName>
    <definedName name="CompCapa">#REF!</definedName>
    <definedName name="CompDetalhes" localSheetId="5">#REF!</definedName>
    <definedName name="CompDetalhes" localSheetId="1">#REF!</definedName>
    <definedName name="CompDetalhes" localSheetId="2">#REF!</definedName>
    <definedName name="CompDetalhes">#REF!</definedName>
    <definedName name="Consumo_Cam_Comp" localSheetId="5">#REF!</definedName>
    <definedName name="Consumo_Cam_Comp" localSheetId="1">#REF!</definedName>
    <definedName name="Consumo_Cam_Comp" localSheetId="2">#REF!</definedName>
    <definedName name="Consumo_Cam_Comp">#REF!</definedName>
    <definedName name="Consumo_veículo_leve" localSheetId="5">#REF!</definedName>
    <definedName name="Consumo_veículo_leve" localSheetId="1">#REF!</definedName>
    <definedName name="Consumo_veículo_leve" localSheetId="2">#REF!</definedName>
    <definedName name="Consumo_veículo_leve">#REF!</definedName>
    <definedName name="CONT_REPASSE" localSheetId="5">#REF!</definedName>
    <definedName name="CONT_REPASSE" localSheetId="1">#REF!</definedName>
    <definedName name="CONT_REPASSE" localSheetId="2">#REF!</definedName>
    <definedName name="CONT_REPASSE">#REF!</definedName>
    <definedName name="Convênio_médico" localSheetId="5">#REF!</definedName>
    <definedName name="Convênio_médico" localSheetId="1">#REF!</definedName>
    <definedName name="Convênio_médico" localSheetId="2">#REF!</definedName>
    <definedName name="Convênio_médico">#REF!</definedName>
    <definedName name="_xlnm.Criteria" localSheetId="5">#REF!</definedName>
    <definedName name="_xlnm.Criteria" localSheetId="1">#REF!</definedName>
    <definedName name="_xlnm.Criteria" localSheetId="2">#REF!</definedName>
    <definedName name="_xlnm.Criteria">#REF!</definedName>
    <definedName name="Critérios_IM" localSheetId="5">#REF!</definedName>
    <definedName name="Critérios_IM" localSheetId="1">#REF!</definedName>
    <definedName name="Critérios_IM" localSheetId="2">#REF!</definedName>
    <definedName name="Critérios_IM">#REF!</definedName>
    <definedName name="CS" localSheetId="5">#REF!</definedName>
    <definedName name="CS" localSheetId="1">#REF!</definedName>
    <definedName name="CS" localSheetId="2">#REF!</definedName>
    <definedName name="CS">#REF!</definedName>
    <definedName name="CUSTO_OPERACIONAL" localSheetId="5">#REF!</definedName>
    <definedName name="CUSTO_OPERACIONAL" localSheetId="1">#REF!</definedName>
    <definedName name="CUSTO_OPERACIONAL" localSheetId="2">#REF!</definedName>
    <definedName name="CUSTO_OPERACIONAL">#REF!</definedName>
    <definedName name="Custo_tot_coletor_col_sel" localSheetId="5">#REF!</definedName>
    <definedName name="Custo_tot_coletor_col_sel" localSheetId="1">#REF!</definedName>
    <definedName name="Custo_tot_coletor_col_sel" localSheetId="2">#REF!</definedName>
    <definedName name="Custo_tot_coletor_col_sel">#REF!</definedName>
    <definedName name="Custo_tot_mot_col_sel" localSheetId="5">#REF!</definedName>
    <definedName name="Custo_tot_mot_col_sel" localSheetId="1">#REF!</definedName>
    <definedName name="Custo_tot_mot_col_sel" localSheetId="2">#REF!</definedName>
    <definedName name="Custo_tot_mot_col_sel">#REF!</definedName>
    <definedName name="Custo_tot_mot_eq_padrão" localSheetId="5">#REF!</definedName>
    <definedName name="Custo_tot_mot_eq_padrão" localSheetId="1">#REF!</definedName>
    <definedName name="Custo_tot_mot_eq_padrão" localSheetId="2">#REF!</definedName>
    <definedName name="Custo_tot_mot_eq_padrão">#REF!</definedName>
    <definedName name="Custo_tot_uniforme_col_sel" localSheetId="5">#REF!</definedName>
    <definedName name="Custo_tot_uniforme_col_sel" localSheetId="1">#REF!</definedName>
    <definedName name="Custo_tot_uniforme_col_sel" localSheetId="2">#REF!</definedName>
    <definedName name="Custo_tot_uniforme_col_sel">#REF!</definedName>
    <definedName name="Custo_tot_uniforme_var_man" localSheetId="5">#REF!</definedName>
    <definedName name="Custo_tot_uniforme_var_man" localSheetId="1">#REF!</definedName>
    <definedName name="Custo_tot_uniforme_var_man" localSheetId="2">#REF!</definedName>
    <definedName name="Custo_tot_uniforme_var_man">#REF!</definedName>
    <definedName name="Custo_tot_varredeiras_var_man" localSheetId="5">#REF!</definedName>
    <definedName name="Custo_tot_varredeiras_var_man" localSheetId="1">#REF!</definedName>
    <definedName name="Custo_tot_varredeiras_var_man" localSheetId="2">#REF!</definedName>
    <definedName name="Custo_tot_varredeiras_var_man">#REF!</definedName>
    <definedName name="Custo_total_cam_comp" localSheetId="5">#REF!</definedName>
    <definedName name="Custo_total_cam_comp" localSheetId="1">#REF!</definedName>
    <definedName name="Custo_total_cam_comp" localSheetId="2">#REF!</definedName>
    <definedName name="Custo_total_cam_comp">#REF!</definedName>
    <definedName name="Custo_total_coletor_dom" localSheetId="5">#REF!</definedName>
    <definedName name="Custo_total_coletor_dom" localSheetId="1">#REF!</definedName>
    <definedName name="Custo_total_coletor_dom" localSheetId="2">#REF!</definedName>
    <definedName name="Custo_total_coletor_dom">#REF!</definedName>
    <definedName name="Custo_total_comb_cam_coletor" localSheetId="5">#REF!</definedName>
    <definedName name="Custo_total_comb_cam_coletor" localSheetId="1">#REF!</definedName>
    <definedName name="Custo_total_comb_cam_coletor" localSheetId="2">#REF!</definedName>
    <definedName name="Custo_total_comb_cam_coletor">#REF!</definedName>
    <definedName name="Custo_total_ferramentas_coleta" localSheetId="5">#REF!</definedName>
    <definedName name="Custo_total_ferramentas_coleta" localSheetId="1">#REF!</definedName>
    <definedName name="Custo_total_ferramentas_coleta" localSheetId="2">#REF!</definedName>
    <definedName name="Custo_total_ferramentas_coleta">#REF!</definedName>
    <definedName name="Custo_total_inst_coleta_dom" localSheetId="5">#REF!</definedName>
    <definedName name="Custo_total_inst_coleta_dom" localSheetId="1">#REF!</definedName>
    <definedName name="Custo_total_inst_coleta_dom" localSheetId="2">#REF!</definedName>
    <definedName name="Custo_total_inst_coleta_dom">#REF!</definedName>
    <definedName name="Custo_total_lub_lavagem_cam_col" localSheetId="5">#REF!</definedName>
    <definedName name="Custo_total_lub_lavagem_cam_col" localSheetId="1">#REF!</definedName>
    <definedName name="Custo_total_lub_lavagem_cam_col" localSheetId="2">#REF!</definedName>
    <definedName name="Custo_total_lub_lavagem_cam_col">#REF!</definedName>
    <definedName name="Custo_total_lub_lavagem_cam_comp" localSheetId="5">#REF!</definedName>
    <definedName name="Custo_total_lub_lavagem_cam_comp" localSheetId="1">#REF!</definedName>
    <definedName name="Custo_total_lub_lavagem_cam_comp" localSheetId="2">#REF!</definedName>
    <definedName name="Custo_total_lub_lavagem_cam_comp">#REF!</definedName>
    <definedName name="Custo_total_mo_ind_coleta" localSheetId="5">#REF!</definedName>
    <definedName name="Custo_total_mo_ind_coleta" localSheetId="1">#REF!</definedName>
    <definedName name="Custo_total_mo_ind_coleta" localSheetId="2">#REF!</definedName>
    <definedName name="Custo_total_mo_ind_coleta">#REF!</definedName>
    <definedName name="Custo_total_motorista" localSheetId="5">#REF!</definedName>
    <definedName name="Custo_total_motorista" localSheetId="1">#REF!</definedName>
    <definedName name="Custo_total_motorista" localSheetId="2">#REF!</definedName>
    <definedName name="Custo_total_motorista">#REF!</definedName>
    <definedName name="Custo_total_pneu_caminhão" localSheetId="5">#REF!</definedName>
    <definedName name="Custo_total_pneu_caminhão" localSheetId="1">#REF!</definedName>
    <definedName name="Custo_total_pneu_caminhão" localSheetId="2">#REF!</definedName>
    <definedName name="Custo_total_pneu_caminhão">#REF!</definedName>
    <definedName name="Custo_total_rádio_cam_com" localSheetId="5">#REF!</definedName>
    <definedName name="Custo_total_rádio_cam_com" localSheetId="1">#REF!</definedName>
    <definedName name="Custo_total_rádio_cam_com" localSheetId="2">#REF!</definedName>
    <definedName name="Custo_total_rádio_cam_com">#REF!</definedName>
    <definedName name="Custo_total_uniforme_coleta" localSheetId="5">#REF!</definedName>
    <definedName name="Custo_total_uniforme_coleta" localSheetId="1">#REF!</definedName>
    <definedName name="Custo_total_uniforme_coleta" localSheetId="2">#REF!</definedName>
    <definedName name="Custo_total_uniforme_coleta">#REF!</definedName>
    <definedName name="Custo_total_vei_fisc_coleta" localSheetId="5">#REF!</definedName>
    <definedName name="Custo_total_vei_fisc_coleta" localSheetId="1">#REF!</definedName>
    <definedName name="Custo_total_vei_fisc_coleta" localSheetId="2">#REF!</definedName>
    <definedName name="Custo_total_vei_fisc_coleta">#REF!</definedName>
    <definedName name="Custo_total_vei_fisc_coleta_dom" localSheetId="5">#REF!</definedName>
    <definedName name="Custo_total_vei_fisc_coleta_dom" localSheetId="1">#REF!</definedName>
    <definedName name="Custo_total_vei_fisc_coleta_dom" localSheetId="2">#REF!</definedName>
    <definedName name="Custo_total_vei_fisc_coleta_dom">#REF!</definedName>
    <definedName name="CV" localSheetId="5">#REF!</definedName>
    <definedName name="CV" localSheetId="1">#REF!</definedName>
    <definedName name="CV" localSheetId="2">#REF!</definedName>
    <definedName name="CV">#REF!</definedName>
    <definedName name="D" localSheetId="5">#REF!</definedName>
    <definedName name="D" localSheetId="1">#REF!</definedName>
    <definedName name="D" localSheetId="2">#REF!</definedName>
    <definedName name="D">#REF!</definedName>
    <definedName name="d_col" localSheetId="5">#REF!</definedName>
    <definedName name="d_col" localSheetId="1">#REF!</definedName>
    <definedName name="d_col" localSheetId="2">#REF!</definedName>
    <definedName name="d_col">#REF!</definedName>
    <definedName name="d_eq" localSheetId="5">#REF!</definedName>
    <definedName name="d_eq" localSheetId="1">#REF!</definedName>
    <definedName name="d_eq" localSheetId="2">#REF!</definedName>
    <definedName name="d_eq">#REF!</definedName>
    <definedName name="d_var" localSheetId="5">#REF!</definedName>
    <definedName name="d_var" localSheetId="1">#REF!</definedName>
    <definedName name="d_var" localSheetId="2">#REF!</definedName>
    <definedName name="d_var">#REF!</definedName>
    <definedName name="d1a" localSheetId="5">#REF!</definedName>
    <definedName name="d1a" localSheetId="1">#REF!</definedName>
    <definedName name="d1a" localSheetId="2">#REF!</definedName>
    <definedName name="d1a">#REF!</definedName>
    <definedName name="d2a" localSheetId="5">#REF!</definedName>
    <definedName name="d2a" localSheetId="1">#REF!</definedName>
    <definedName name="d2a" localSheetId="2">#REF!</definedName>
    <definedName name="d2a">#REF!</definedName>
    <definedName name="DADOS" localSheetId="5">#REF!</definedName>
    <definedName name="DADOS" localSheetId="1">#REF!</definedName>
    <definedName name="DADOS" localSheetId="2">#REF!</definedName>
    <definedName name="DADOS">#REF!</definedName>
    <definedName name="DATA" localSheetId="5">'[6]Vínculos (Não Mexer)'!$G$26</definedName>
    <definedName name="DATA">'[6]Vínculos (Não Mexer)'!$G$26</definedName>
    <definedName name="Des" localSheetId="5">#REF!</definedName>
    <definedName name="Des" localSheetId="1">#REF!</definedName>
    <definedName name="Des" localSheetId="2">#REF!</definedName>
    <definedName name="Des">#REF!</definedName>
    <definedName name="Desconto_vale_ref" localSheetId="5">#REF!</definedName>
    <definedName name="Desconto_vale_ref" localSheetId="1">#REF!</definedName>
    <definedName name="Desconto_vale_ref" localSheetId="2">#REF!</definedName>
    <definedName name="Desconto_vale_ref">#REF!</definedName>
    <definedName name="Desconto_vale_transp" localSheetId="5">#REF!</definedName>
    <definedName name="Desconto_vale_transp" localSheetId="1">#REF!</definedName>
    <definedName name="Desconto_vale_transp" localSheetId="2">#REF!</definedName>
    <definedName name="Desconto_vale_transp">#REF!</definedName>
    <definedName name="DESCR_COMPL" localSheetId="5">#REF!="S"</definedName>
    <definedName name="DESCR_COMPL" localSheetId="1">#REF!="S"</definedName>
    <definedName name="DESCR_COMPL" localSheetId="2">#REF!="S"</definedName>
    <definedName name="DESCR_COMPL">#REF!="S"</definedName>
    <definedName name="DESCRICAO" localSheetId="5">[3]OBRJU95!#REF!</definedName>
    <definedName name="DESCRICAO" localSheetId="1">[3]OBRJU95!#REF!</definedName>
    <definedName name="DESCRICAO" localSheetId="2">[3]OBRJU95!#REF!</definedName>
    <definedName name="DESCRICAO">[3]OBRJU95!#REF!</definedName>
    <definedName name="Dias_trab_mês" localSheetId="5">#REF!</definedName>
    <definedName name="Dias_trab_mês" localSheetId="1">#REF!</definedName>
    <definedName name="Dias_trab_mês" localSheetId="2">#REF!</definedName>
    <definedName name="Dias_trab_mês">#REF!</definedName>
    <definedName name="Dias_trabalhados" localSheetId="5">#REF!</definedName>
    <definedName name="Dias_trabalhados" localSheetId="1">#REF!</definedName>
    <definedName name="Dias_trabalhados" localSheetId="2">#REF!</definedName>
    <definedName name="Dias_trabalhados">#REF!</definedName>
    <definedName name="DIST_CANTEIRO" localSheetId="5">[6]Planejamento!$E$33</definedName>
    <definedName name="DIST_CANTEIRO">[6]Planejamento!$E$33</definedName>
    <definedName name="div_c_cam" localSheetId="5">#REF!</definedName>
    <definedName name="div_c_cam" localSheetId="1">#REF!</definedName>
    <definedName name="div_c_cam" localSheetId="2">#REF!</definedName>
    <definedName name="div_c_cam">#REF!</definedName>
    <definedName name="div_c_cam1" localSheetId="5">#REF!</definedName>
    <definedName name="div_c_cam1" localSheetId="1">#REF!</definedName>
    <definedName name="div_c_cam1" localSheetId="2">#REF!</definedName>
    <definedName name="div_c_cam1">#REF!</definedName>
    <definedName name="div_c_cam2" localSheetId="5">#REF!</definedName>
    <definedName name="div_c_cam2" localSheetId="1">#REF!</definedName>
    <definedName name="div_c_cam2" localSheetId="2">#REF!</definedName>
    <definedName name="div_c_cam2">#REF!</definedName>
    <definedName name="div_c_cam3" localSheetId="5">#REF!</definedName>
    <definedName name="div_c_cam3" localSheetId="1">#REF!</definedName>
    <definedName name="div_c_cam3" localSheetId="2">#REF!</definedName>
    <definedName name="div_c_cam3">#REF!</definedName>
    <definedName name="div_c_cam4" localSheetId="5">#REF!</definedName>
    <definedName name="div_c_cam4" localSheetId="1">#REF!</definedName>
    <definedName name="div_c_cam4" localSheetId="2">#REF!</definedName>
    <definedName name="div_c_cam4">#REF!</definedName>
    <definedName name="div_c_cam5" localSheetId="5">#REF!</definedName>
    <definedName name="div_c_cam5" localSheetId="1">#REF!</definedName>
    <definedName name="div_c_cam5" localSheetId="2">#REF!</definedName>
    <definedName name="div_c_cam5">#REF!</definedName>
    <definedName name="div_c_cam6" localSheetId="5">#REF!</definedName>
    <definedName name="div_c_cam6" localSheetId="1">#REF!</definedName>
    <definedName name="div_c_cam6" localSheetId="2">#REF!</definedName>
    <definedName name="div_c_cam6">#REF!</definedName>
    <definedName name="div_c_cam7" localSheetId="5">#REF!</definedName>
    <definedName name="div_c_cam7" localSheetId="1">#REF!</definedName>
    <definedName name="div_c_cam7" localSheetId="2">#REF!</definedName>
    <definedName name="div_c_cam7">#REF!</definedName>
    <definedName name="div_c_cam8" localSheetId="5">#REF!</definedName>
    <definedName name="div_c_cam8" localSheetId="1">#REF!</definedName>
    <definedName name="div_c_cam8" localSheetId="2">#REF!</definedName>
    <definedName name="div_c_cam8">#REF!</definedName>
    <definedName name="div_c_cam9" localSheetId="5">#REF!</definedName>
    <definedName name="div_c_cam9" localSheetId="1">#REF!</definedName>
    <definedName name="div_c_cam9" localSheetId="2">#REF!</definedName>
    <definedName name="div_c_cam9">#REF!</definedName>
    <definedName name="div_s_cam" localSheetId="5">#REF!</definedName>
    <definedName name="div_s_cam" localSheetId="1">#REF!</definedName>
    <definedName name="div_s_cam" localSheetId="2">#REF!</definedName>
    <definedName name="div_s_cam">#REF!</definedName>
    <definedName name="div_s_cam1" localSheetId="5">#REF!</definedName>
    <definedName name="div_s_cam1" localSheetId="1">#REF!</definedName>
    <definedName name="div_s_cam1" localSheetId="2">#REF!</definedName>
    <definedName name="div_s_cam1">#REF!</definedName>
    <definedName name="div_s_cam2" localSheetId="5">#REF!</definedName>
    <definedName name="div_s_cam2" localSheetId="1">#REF!</definedName>
    <definedName name="div_s_cam2" localSheetId="2">#REF!</definedName>
    <definedName name="div_s_cam2">#REF!</definedName>
    <definedName name="div_s_cam3" localSheetId="5">#REF!</definedName>
    <definedName name="div_s_cam3" localSheetId="1">#REF!</definedName>
    <definedName name="div_s_cam3" localSheetId="2">#REF!</definedName>
    <definedName name="div_s_cam3">#REF!</definedName>
    <definedName name="div_s_cam4" localSheetId="5">#REF!</definedName>
    <definedName name="div_s_cam4" localSheetId="1">#REF!</definedName>
    <definedName name="div_s_cam4" localSheetId="2">#REF!</definedName>
    <definedName name="div_s_cam4">#REF!</definedName>
    <definedName name="div_s_cam5" localSheetId="5">#REF!</definedName>
    <definedName name="div_s_cam5" localSheetId="1">#REF!</definedName>
    <definedName name="div_s_cam5" localSheetId="2">#REF!</definedName>
    <definedName name="div_s_cam5">#REF!</definedName>
    <definedName name="div_s_cam6" localSheetId="5">#REF!</definedName>
    <definedName name="div_s_cam6" localSheetId="1">#REF!</definedName>
    <definedName name="div_s_cam6" localSheetId="2">#REF!</definedName>
    <definedName name="div_s_cam6">#REF!</definedName>
    <definedName name="div_s_cam7" localSheetId="5">#REF!</definedName>
    <definedName name="div_s_cam7" localSheetId="1">#REF!</definedName>
    <definedName name="div_s_cam7" localSheetId="2">#REF!</definedName>
    <definedName name="div_s_cam7">#REF!</definedName>
    <definedName name="div_s_cam8" localSheetId="5">#REF!</definedName>
    <definedName name="div_s_cam8" localSheetId="1">#REF!</definedName>
    <definedName name="div_s_cam8" localSheetId="2">#REF!</definedName>
    <definedName name="div_s_cam8">#REF!</definedName>
    <definedName name="div_s_cam9" localSheetId="5">#REF!</definedName>
    <definedName name="div_s_cam9" localSheetId="1">#REF!</definedName>
    <definedName name="div_s_cam9" localSheetId="2">#REF!</definedName>
    <definedName name="div_s_cam9">#REF!</definedName>
    <definedName name="DMTCapas" localSheetId="5">#REF!</definedName>
    <definedName name="DMTCapas" localSheetId="1">#REF!</definedName>
    <definedName name="DMTCapas" localSheetId="2">#REF!</definedName>
    <definedName name="DMTCapas">#REF!</definedName>
    <definedName name="DMTDetalhes" localSheetId="5">#REF!</definedName>
    <definedName name="DMTDetalhes" localSheetId="1">#REF!</definedName>
    <definedName name="DMTDetalhes" localSheetId="2">#REF!</definedName>
    <definedName name="DMTDetalhes">#REF!</definedName>
    <definedName name="DT_OBRA" localSheetId="5">[6]Planejamento!#REF!</definedName>
    <definedName name="DT_OBRA" localSheetId="1">[6]Planejamento!#REF!</definedName>
    <definedName name="DT_OBRA" localSheetId="2">[6]Planejamento!#REF!</definedName>
    <definedName name="DT_OBRA">[6]Planejamento!#REF!</definedName>
    <definedName name="DURAÇÃO_ETE" localSheetId="5">[6]Planejamento!#REF!</definedName>
    <definedName name="DURAÇÃO_ETE" localSheetId="1">[6]Planejamento!#REF!</definedName>
    <definedName name="DURAÇÃO_ETE" localSheetId="2">[6]Planejamento!#REF!</definedName>
    <definedName name="DURAÇÃO_ETE">[6]Planejamento!#REF!</definedName>
    <definedName name="E" localSheetId="5">#REF!</definedName>
    <definedName name="E" localSheetId="1">#REF!</definedName>
    <definedName name="E" localSheetId="2">#REF!</definedName>
    <definedName name="E">#REF!</definedName>
    <definedName name="EM" localSheetId="5">#REF!</definedName>
    <definedName name="EM" localSheetId="1">#REF!</definedName>
    <definedName name="EM" localSheetId="2">#REF!</definedName>
    <definedName name="EM">#REF!</definedName>
    <definedName name="EMPREITEIRAS" localSheetId="5">'[6]Vínculos (Não Mexer)'!$G$3:$H$19</definedName>
    <definedName name="EMPREITEIRAS">'[6]Vínculos (Não Mexer)'!$G$3:$H$19</definedName>
    <definedName name="ENCARGOS" localSheetId="5">#REF!</definedName>
    <definedName name="ENCARGOS" localSheetId="1">#REF!</definedName>
    <definedName name="ENCARGOS" localSheetId="2">#REF!</definedName>
    <definedName name="ENCARGOS">#REF!</definedName>
    <definedName name="Encargos_sociais" localSheetId="5">#REF!</definedName>
    <definedName name="Encargos_sociais" localSheetId="1">#REF!</definedName>
    <definedName name="Encargos_sociais" localSheetId="2">#REF!</definedName>
    <definedName name="Encargos_sociais">#REF!</definedName>
    <definedName name="Encarregado_diu_op_aterro" localSheetId="5">#REF!</definedName>
    <definedName name="Encarregado_diu_op_aterro" localSheetId="1">#REF!</definedName>
    <definedName name="Encarregado_diu_op_aterro" localSheetId="2">#REF!</definedName>
    <definedName name="Encarregado_diu_op_aterro">#REF!</definedName>
    <definedName name="Encarregado_diu_op_aterro_res" localSheetId="5">#REF!</definedName>
    <definedName name="Encarregado_diu_op_aterro_res" localSheetId="1">#REF!</definedName>
    <definedName name="Encarregado_diu_op_aterro_res" localSheetId="2">#REF!</definedName>
    <definedName name="Encarregado_diu_op_aterro_res">#REF!</definedName>
    <definedName name="Encarregado_not_op_aterro" localSheetId="5">#REF!</definedName>
    <definedName name="Encarregado_not_op_aterro" localSheetId="1">#REF!</definedName>
    <definedName name="Encarregado_not_op_aterro" localSheetId="2">#REF!</definedName>
    <definedName name="Encarregado_not_op_aterro">#REF!</definedName>
    <definedName name="Encarregado_not_op_aterro_res" localSheetId="5">#REF!</definedName>
    <definedName name="Encarregado_not_op_aterro_res" localSheetId="1">#REF!</definedName>
    <definedName name="Encarregado_not_op_aterro_res" localSheetId="2">#REF!</definedName>
    <definedName name="Encarregado_not_op_aterro_res">#REF!</definedName>
    <definedName name="ENOB" localSheetId="5">#REF!</definedName>
    <definedName name="ENOB" localSheetId="1">#REF!</definedName>
    <definedName name="ENOB" localSheetId="2">#REF!</definedName>
    <definedName name="ENOB">#REF!</definedName>
    <definedName name="EQ_LEVES" localSheetId="5">[6]Planejamento!#REF!</definedName>
    <definedName name="EQ_LEVES" localSheetId="1">[6]Planejamento!#REF!</definedName>
    <definedName name="EQ_LEVES" localSheetId="2">[6]Planejamento!#REF!</definedName>
    <definedName name="EQ_LEVES">[6]Planejamento!#REF!</definedName>
    <definedName name="EQ_PESADOS" localSheetId="5">[6]Planejamento!#REF!</definedName>
    <definedName name="EQ_PESADOS" localSheetId="1">[6]Planejamento!#REF!</definedName>
    <definedName name="EQ_PESADOS" localSheetId="2">[6]Planejamento!#REF!</definedName>
    <definedName name="EQ_PESADOS">[6]Planejamento!#REF!</definedName>
    <definedName name="EQPTO" localSheetId="5">#REF!</definedName>
    <definedName name="EQPTO" localSheetId="1">#REF!</definedName>
    <definedName name="EQPTO" localSheetId="2">#REF!</definedName>
    <definedName name="EQPTO">#REF!</definedName>
    <definedName name="EQUIP_LEVE" localSheetId="5">[6]Planejamento!$E$34</definedName>
    <definedName name="EQUIP_LEVE">[6]Planejamento!$E$34</definedName>
    <definedName name="EQUIP_PESADO" localSheetId="5">[6]Planejamento!$E$35</definedName>
    <definedName name="EQUIP_PESADO">[6]Planejamento!$E$35</definedName>
    <definedName name="ESCRITÓRIO" localSheetId="5">'[6]Carta à C. E. F.'!$P$17</definedName>
    <definedName name="ESCRITÓRIO">'[6]Carta à C. E. F.'!$P$17</definedName>
    <definedName name="Exam_méd" localSheetId="5">#REF!</definedName>
    <definedName name="Exam_méd" localSheetId="1">#REF!</definedName>
    <definedName name="Exam_méd" localSheetId="2">#REF!</definedName>
    <definedName name="Exam_méd">#REF!</definedName>
    <definedName name="F" localSheetId="5">#REF!</definedName>
    <definedName name="F" localSheetId="1">#REF!</definedName>
    <definedName name="F" localSheetId="2">#REF!</definedName>
    <definedName name="F">#REF!</definedName>
    <definedName name="F_varrição_diu_var_man" localSheetId="5">#REF!</definedName>
    <definedName name="F_varrição_diu_var_man" localSheetId="1">#REF!</definedName>
    <definedName name="F_varrição_diu_var_man" localSheetId="2">#REF!</definedName>
    <definedName name="F_varrição_diu_var_man">#REF!</definedName>
    <definedName name="F_varrição_diu_var_man_res" localSheetId="5">#REF!</definedName>
    <definedName name="F_varrição_diu_var_man_res" localSheetId="1">#REF!</definedName>
    <definedName name="F_varrição_diu_var_man_res" localSheetId="2">#REF!</definedName>
    <definedName name="F_varrição_diu_var_man_res">#REF!</definedName>
    <definedName name="F_varrição_not_var_man" localSheetId="5">#REF!</definedName>
    <definedName name="F_varrição_not_var_man" localSheetId="1">#REF!</definedName>
    <definedName name="F_varrição_not_var_man" localSheetId="2">#REF!</definedName>
    <definedName name="F_varrição_not_var_man">#REF!</definedName>
    <definedName name="F_varrição_not_var_man_res" localSheetId="5">#REF!</definedName>
    <definedName name="F_varrição_not_var_man_res" localSheetId="1">#REF!</definedName>
    <definedName name="F_varrição_not_var_man_res" localSheetId="2">#REF!</definedName>
    <definedName name="F_varrição_not_var_man_res">#REF!</definedName>
    <definedName name="FarmCapa" localSheetId="5">#REF!</definedName>
    <definedName name="FarmCapa" localSheetId="1">#REF!</definedName>
    <definedName name="FarmCapa" localSheetId="2">#REF!</definedName>
    <definedName name="FarmCapa">#REF!</definedName>
    <definedName name="FarmDetalhes" localSheetId="5">#REF!</definedName>
    <definedName name="FarmDetalhes" localSheetId="1">#REF!</definedName>
    <definedName name="FarmDetalhes" localSheetId="2">#REF!</definedName>
    <definedName name="FarmDetalhes">#REF!</definedName>
    <definedName name="FATURA02" localSheetId="5">'[1]ALTERAÇÃO PROJETO'!#REF!</definedName>
    <definedName name="FATURA02" localSheetId="1">'[1]ALTERAÇÃO PROJETO'!#REF!</definedName>
    <definedName name="FATURA02" localSheetId="2">'[1]ALTERAÇÃO PROJETO'!#REF!</definedName>
    <definedName name="FATURA02">'[1]ALTERAÇÃO PROJETO'!#REF!</definedName>
    <definedName name="FO" localSheetId="5">#REF!</definedName>
    <definedName name="FO" localSheetId="1">#REF!</definedName>
    <definedName name="FO" localSheetId="2">#REF!</definedName>
    <definedName name="FO">#REF!</definedName>
    <definedName name="G" localSheetId="5">#REF!</definedName>
    <definedName name="G" localSheetId="1">#REF!</definedName>
    <definedName name="G" localSheetId="2">#REF!</definedName>
    <definedName name="G">#REF!</definedName>
    <definedName name="gh" localSheetId="5">#REF!</definedName>
    <definedName name="gh" localSheetId="1">#REF!</definedName>
    <definedName name="gh" localSheetId="2">#REF!</definedName>
    <definedName name="gh">#REF!</definedName>
    <definedName name="gr_objetos" localSheetId="5">#REF!</definedName>
    <definedName name="gr_objetos" localSheetId="1">#REF!</definedName>
    <definedName name="gr_objetos" localSheetId="2">#REF!</definedName>
    <definedName name="gr_objetos">#REF!</definedName>
    <definedName name="gr_objetos1" localSheetId="5">#REF!</definedName>
    <definedName name="gr_objetos1" localSheetId="1">#REF!</definedName>
    <definedName name="gr_objetos1" localSheetId="2">#REF!</definedName>
    <definedName name="gr_objetos1">#REF!</definedName>
    <definedName name="gr_objetos2" localSheetId="5">#REF!</definedName>
    <definedName name="gr_objetos2" localSheetId="1">#REF!</definedName>
    <definedName name="gr_objetos2" localSheetId="2">#REF!</definedName>
    <definedName name="gr_objetos2">#REF!</definedName>
    <definedName name="gr_objetos3" localSheetId="5">#REF!</definedName>
    <definedName name="gr_objetos3" localSheetId="1">#REF!</definedName>
    <definedName name="gr_objetos3" localSheetId="2">#REF!</definedName>
    <definedName name="gr_objetos3">#REF!</definedName>
    <definedName name="gr_objetos4" localSheetId="5">#REF!</definedName>
    <definedName name="gr_objetos4" localSheetId="1">#REF!</definedName>
    <definedName name="gr_objetos4" localSheetId="2">#REF!</definedName>
    <definedName name="gr_objetos4">#REF!</definedName>
    <definedName name="gr_objetos5" localSheetId="5">#REF!</definedName>
    <definedName name="gr_objetos5" localSheetId="1">#REF!</definedName>
    <definedName name="gr_objetos5" localSheetId="2">#REF!</definedName>
    <definedName name="gr_objetos5">#REF!</definedName>
    <definedName name="gr_objetos6" localSheetId="5">#REF!</definedName>
    <definedName name="gr_objetos6" localSheetId="1">#REF!</definedName>
    <definedName name="gr_objetos6" localSheetId="2">#REF!</definedName>
    <definedName name="gr_objetos6">#REF!</definedName>
    <definedName name="gr_objetos7" localSheetId="5">#REF!</definedName>
    <definedName name="gr_objetos7" localSheetId="1">#REF!</definedName>
    <definedName name="gr_objetos7" localSheetId="2">#REF!</definedName>
    <definedName name="gr_objetos7">#REF!</definedName>
    <definedName name="gr_objetos8" localSheetId="5">#REF!</definedName>
    <definedName name="gr_objetos8" localSheetId="1">#REF!</definedName>
    <definedName name="gr_objetos8" localSheetId="2">#REF!</definedName>
    <definedName name="gr_objetos8">#REF!</definedName>
    <definedName name="gr_objetos9" localSheetId="5">#REF!</definedName>
    <definedName name="gr_objetos9" localSheetId="1">#REF!</definedName>
    <definedName name="gr_objetos9" localSheetId="2">#REF!</definedName>
    <definedName name="gr_objetos9">#REF!</definedName>
    <definedName name="H_coletor" localSheetId="5">#REF!</definedName>
    <definedName name="H_coletor" localSheetId="1">#REF!</definedName>
    <definedName name="H_coletor" localSheetId="2">#REF!</definedName>
    <definedName name="H_coletor">#REF!</definedName>
    <definedName name="H_extra_diurna_lav_vias_mês" localSheetId="5">#REF!</definedName>
    <definedName name="H_extra_diurna_lav_vias_mês" localSheetId="1">#REF!</definedName>
    <definedName name="H_extra_diurna_lav_vias_mês" localSheetId="2">#REF!</definedName>
    <definedName name="H_extra_diurna_lav_vias_mês">#REF!</definedName>
    <definedName name="H_extra_diurna_prevista_cap_mec_mês" localSheetId="5">#REF!</definedName>
    <definedName name="H_extra_diurna_prevista_cap_mec_mês" localSheetId="1">#REF!</definedName>
    <definedName name="H_extra_diurna_prevista_cap_mec_mês" localSheetId="2">#REF!</definedName>
    <definedName name="H_extra_diurna_prevista_cap_mec_mês">#REF!</definedName>
    <definedName name="H_extra_diurna_prevista_col_hosp_mês" localSheetId="5">#REF!</definedName>
    <definedName name="H_extra_diurna_prevista_col_hosp_mês" localSheetId="1">#REF!</definedName>
    <definedName name="H_extra_diurna_prevista_col_hosp_mês" localSheetId="2">#REF!</definedName>
    <definedName name="H_extra_diurna_prevista_col_hosp_mês">#REF!</definedName>
    <definedName name="H_extra_diurna_prevista_coleta_dom_mês" localSheetId="5">#REF!</definedName>
    <definedName name="H_extra_diurna_prevista_coleta_dom_mês" localSheetId="1">#REF!</definedName>
    <definedName name="H_extra_diurna_prevista_coleta_dom_mês" localSheetId="2">#REF!</definedName>
    <definedName name="H_extra_diurna_prevista_coleta_dom_mês">#REF!</definedName>
    <definedName name="H_extra_diurna_prevista_coleta_seletiva_mês" localSheetId="5">#REF!</definedName>
    <definedName name="H_extra_diurna_prevista_coleta_seletiva_mês" localSheetId="1">#REF!</definedName>
    <definedName name="H_extra_diurna_prevista_coleta_seletiva_mês" localSheetId="2">#REF!</definedName>
    <definedName name="H_extra_diurna_prevista_coleta_seletiva_mês">#REF!</definedName>
    <definedName name="H_extra_diurna_prevista_eq_padrão_mês" localSheetId="5">#REF!</definedName>
    <definedName name="H_extra_diurna_prevista_eq_padrão_mês" localSheetId="1">#REF!</definedName>
    <definedName name="H_extra_diurna_prevista_eq_padrão_mês" localSheetId="2">#REF!</definedName>
    <definedName name="H_extra_diurna_prevista_eq_padrão_mês">#REF!</definedName>
    <definedName name="H_extra_diurna_prevista_lav_vias_mês" localSheetId="5">#REF!</definedName>
    <definedName name="H_extra_diurna_prevista_lav_vias_mês" localSheetId="1">#REF!</definedName>
    <definedName name="H_extra_diurna_prevista_lav_vias_mês" localSheetId="2">#REF!</definedName>
    <definedName name="H_extra_diurna_prevista_lav_vias_mês">#REF!</definedName>
    <definedName name="H_extra_diurna_prevista_loc_cam_bas_mês" localSheetId="5">#REF!</definedName>
    <definedName name="H_extra_diurna_prevista_loc_cam_bas_mês" localSheetId="1">#REF!</definedName>
    <definedName name="H_extra_diurna_prevista_loc_cam_bas_mês" localSheetId="2">#REF!</definedName>
    <definedName name="H_extra_diurna_prevista_loc_cam_bas_mês">#REF!</definedName>
    <definedName name="H_extra_diurna_prevista_loc_pá_carr_mês" localSheetId="5">#REF!</definedName>
    <definedName name="H_extra_diurna_prevista_loc_pá_carr_mês" localSheetId="1">#REF!</definedName>
    <definedName name="H_extra_diurna_prevista_loc_pá_carr_mês" localSheetId="2">#REF!</definedName>
    <definedName name="H_extra_diurna_prevista_loc_pá_carr_mês">#REF!</definedName>
    <definedName name="H_extra_diurna_prevista_loc_trator_mês" localSheetId="5">#REF!</definedName>
    <definedName name="H_extra_diurna_prevista_loc_trator_mês" localSheetId="1">#REF!</definedName>
    <definedName name="H_extra_diurna_prevista_loc_trator_mês" localSheetId="2">#REF!</definedName>
    <definedName name="H_extra_diurna_prevista_loc_trator_mês">#REF!</definedName>
    <definedName name="H_extra_diurna_prevista_op_aterro_mês" localSheetId="5">#REF!</definedName>
    <definedName name="H_extra_diurna_prevista_op_aterro_mês" localSheetId="1">#REF!</definedName>
    <definedName name="H_extra_diurna_prevista_op_aterro_mês" localSheetId="2">#REF!</definedName>
    <definedName name="H_extra_diurna_prevista_op_aterro_mês">#REF!</definedName>
    <definedName name="H_extra_diurna_prevista_tra_RSSS_mês" localSheetId="5">#REF!</definedName>
    <definedName name="H_extra_diurna_prevista_tra_RSSS_mês" localSheetId="1">#REF!</definedName>
    <definedName name="H_extra_diurna_prevista_tra_RSSS_mês" localSheetId="2">#REF!</definedName>
    <definedName name="H_extra_diurna_prevista_tra_RSSS_mês">#REF!</definedName>
    <definedName name="H_extra_diurna_prevista_usi_rec_com_mês" localSheetId="5">#REF!</definedName>
    <definedName name="H_extra_diurna_prevista_usi_rec_com_mês" localSheetId="1">#REF!</definedName>
    <definedName name="H_extra_diurna_prevista_usi_rec_com_mês" localSheetId="2">#REF!</definedName>
    <definedName name="H_extra_diurna_prevista_usi_rec_com_mês">#REF!</definedName>
    <definedName name="H_extra_diurna_prevista_var_man_mês" localSheetId="5">#REF!</definedName>
    <definedName name="H_extra_diurna_prevista_var_man_mês" localSheetId="1">#REF!</definedName>
    <definedName name="H_extra_diurna_prevista_var_man_mês" localSheetId="2">#REF!</definedName>
    <definedName name="H_extra_diurna_prevista_var_man_mês">#REF!</definedName>
    <definedName name="H_extra_not_prevista_coleta_dom_mês" localSheetId="5">#REF!</definedName>
    <definedName name="H_extra_not_prevista_coleta_dom_mês" localSheetId="1">#REF!</definedName>
    <definedName name="H_extra_not_prevista_coleta_dom_mês" localSheetId="2">#REF!</definedName>
    <definedName name="H_extra_not_prevista_coleta_dom_mês">#REF!</definedName>
    <definedName name="H_extra_noturna_prevista_col_hosp_mês" localSheetId="5">#REF!</definedName>
    <definedName name="H_extra_noturna_prevista_col_hosp_mês" localSheetId="1">#REF!</definedName>
    <definedName name="H_extra_noturna_prevista_col_hosp_mês" localSheetId="2">#REF!</definedName>
    <definedName name="H_extra_noturna_prevista_col_hosp_mês">#REF!</definedName>
    <definedName name="H_extra_noturna_prevista_coleta_seletiva_mês" localSheetId="5">#REF!</definedName>
    <definedName name="H_extra_noturna_prevista_coleta_seletiva_mês" localSheetId="1">#REF!</definedName>
    <definedName name="H_extra_noturna_prevista_coleta_seletiva_mês" localSheetId="2">#REF!</definedName>
    <definedName name="H_extra_noturna_prevista_coleta_seletiva_mês">#REF!</definedName>
    <definedName name="H_extra_noturna_prevista_eq_padrão_mês" localSheetId="5">#REF!</definedName>
    <definedName name="H_extra_noturna_prevista_eq_padrão_mês" localSheetId="1">#REF!</definedName>
    <definedName name="H_extra_noturna_prevista_eq_padrão_mês" localSheetId="2">#REF!</definedName>
    <definedName name="H_extra_noturna_prevista_eq_padrão_mês">#REF!</definedName>
    <definedName name="H_extra_noturna_prevista_loc_cam_bas_mês" localSheetId="5">#REF!</definedName>
    <definedName name="H_extra_noturna_prevista_loc_cam_bas_mês" localSheetId="1">#REF!</definedName>
    <definedName name="H_extra_noturna_prevista_loc_cam_bas_mês" localSheetId="2">#REF!</definedName>
    <definedName name="H_extra_noturna_prevista_loc_cam_bas_mês">#REF!</definedName>
    <definedName name="H_extra_noturna_prevista_loc_pá_carr_mês" localSheetId="5">#REF!</definedName>
    <definedName name="H_extra_noturna_prevista_loc_pá_carr_mês" localSheetId="1">#REF!</definedName>
    <definedName name="H_extra_noturna_prevista_loc_pá_carr_mês" localSheetId="2">#REF!</definedName>
    <definedName name="H_extra_noturna_prevista_loc_pá_carr_mês">#REF!</definedName>
    <definedName name="H_extra_noturna_prevista_loc_trator_mês" localSheetId="5">#REF!</definedName>
    <definedName name="H_extra_noturna_prevista_loc_trator_mês" localSheetId="1">#REF!</definedName>
    <definedName name="H_extra_noturna_prevista_loc_trator_mês" localSheetId="2">#REF!</definedName>
    <definedName name="H_extra_noturna_prevista_loc_trator_mês">#REF!</definedName>
    <definedName name="H_extra_noturna_prevista_op_aterro_mês" localSheetId="5">#REF!</definedName>
    <definedName name="H_extra_noturna_prevista_op_aterro_mês" localSheetId="1">#REF!</definedName>
    <definedName name="H_extra_noturna_prevista_op_aterro_mês" localSheetId="2">#REF!</definedName>
    <definedName name="H_extra_noturna_prevista_op_aterro_mês">#REF!</definedName>
    <definedName name="H_extra_noturna_prevista_tra_RSSS_mês" localSheetId="5">#REF!</definedName>
    <definedName name="H_extra_noturna_prevista_tra_RSSS_mês" localSheetId="1">#REF!</definedName>
    <definedName name="H_extra_noturna_prevista_tra_RSSS_mês" localSheetId="2">#REF!</definedName>
    <definedName name="H_extra_noturna_prevista_tra_RSSS_mês">#REF!</definedName>
    <definedName name="H_extra_noturna_prevista_usi_rec_com_mês" localSheetId="5">#REF!</definedName>
    <definedName name="H_extra_noturna_prevista_usi_rec_com_mês" localSheetId="1">#REF!</definedName>
    <definedName name="H_extra_noturna_prevista_usi_rec_com_mês" localSheetId="2">#REF!</definedName>
    <definedName name="H_extra_noturna_prevista_usi_rec_com_mês">#REF!</definedName>
    <definedName name="H_extra_noturna_prevista_var_man_mês" localSheetId="5">#REF!</definedName>
    <definedName name="H_extra_noturna_prevista_var_man_mês" localSheetId="1">#REF!</definedName>
    <definedName name="H_extra_noturna_prevista_var_man_mês" localSheetId="2">#REF!</definedName>
    <definedName name="H_extra_noturna_prevista_var_man_mês">#REF!</definedName>
    <definedName name="H_motorita" localSheetId="5">#REF!</definedName>
    <definedName name="H_motorita" localSheetId="1">#REF!</definedName>
    <definedName name="H_motorita" localSheetId="2">#REF!</definedName>
    <definedName name="H_motorita">#REF!</definedName>
    <definedName name="he" localSheetId="5">#REF!</definedName>
    <definedName name="he" localSheetId="1">#REF!</definedName>
    <definedName name="he" localSheetId="2">#REF!</definedName>
    <definedName name="he">#REF!</definedName>
    <definedName name="HORAS_MENSAIS" localSheetId="5">#REF!</definedName>
    <definedName name="HORAS_MENSAIS" localSheetId="1">#REF!</definedName>
    <definedName name="HORAS_MENSAIS" localSheetId="2">#REF!</definedName>
    <definedName name="HORAS_MENSAIS">#REF!</definedName>
    <definedName name="Horas_noturnas_cap_mec" localSheetId="5">#REF!</definedName>
    <definedName name="Horas_noturnas_cap_mec" localSheetId="1">#REF!</definedName>
    <definedName name="Horas_noturnas_cap_mec" localSheetId="2">#REF!</definedName>
    <definedName name="Horas_noturnas_cap_mec">#REF!</definedName>
    <definedName name="Horas_noturnas_col_hos" localSheetId="5">#REF!</definedName>
    <definedName name="Horas_noturnas_col_hos" localSheetId="1">#REF!</definedName>
    <definedName name="Horas_noturnas_col_hos" localSheetId="2">#REF!</definedName>
    <definedName name="Horas_noturnas_col_hos">#REF!</definedName>
    <definedName name="Horas_noturnas_coleta_dom" localSheetId="5">#REF!</definedName>
    <definedName name="Horas_noturnas_coleta_dom" localSheetId="1">#REF!</definedName>
    <definedName name="Horas_noturnas_coleta_dom" localSheetId="2">#REF!</definedName>
    <definedName name="Horas_noturnas_coleta_dom">#REF!</definedName>
    <definedName name="Horas_noturnas_coleta_seletiva" localSheetId="5">#REF!</definedName>
    <definedName name="Horas_noturnas_coleta_seletiva" localSheetId="1">#REF!</definedName>
    <definedName name="Horas_noturnas_coleta_seletiva" localSheetId="2">#REF!</definedName>
    <definedName name="Horas_noturnas_coleta_seletiva">#REF!</definedName>
    <definedName name="Horas_noturnas_eq_padrão" localSheetId="5">#REF!</definedName>
    <definedName name="Horas_noturnas_eq_padrão" localSheetId="1">#REF!</definedName>
    <definedName name="Horas_noturnas_eq_padrão" localSheetId="2">#REF!</definedName>
    <definedName name="Horas_noturnas_eq_padrão">#REF!</definedName>
    <definedName name="Horas_noturnas_lav_vias" localSheetId="5">#REF!</definedName>
    <definedName name="Horas_noturnas_lav_vias" localSheetId="1">#REF!</definedName>
    <definedName name="Horas_noturnas_lav_vias" localSheetId="2">#REF!</definedName>
    <definedName name="Horas_noturnas_lav_vias">#REF!</definedName>
    <definedName name="Horas_noturnas_lim_mercado" localSheetId="5">#REF!</definedName>
    <definedName name="Horas_noturnas_lim_mercado" localSheetId="1">#REF!</definedName>
    <definedName name="Horas_noturnas_lim_mercado" localSheetId="2">#REF!</definedName>
    <definedName name="Horas_noturnas_lim_mercado">#REF!</definedName>
    <definedName name="Horas_noturnas_loc_cam_bas" localSheetId="5">#REF!</definedName>
    <definedName name="Horas_noturnas_loc_cam_bas" localSheetId="1">#REF!</definedName>
    <definedName name="Horas_noturnas_loc_cam_bas" localSheetId="2">#REF!</definedName>
    <definedName name="Horas_noturnas_loc_cam_bas">#REF!</definedName>
    <definedName name="Horas_noturnas_loc_pá" localSheetId="5">#REF!</definedName>
    <definedName name="Horas_noturnas_loc_pá" localSheetId="1">#REF!</definedName>
    <definedName name="Horas_noturnas_loc_pá" localSheetId="2">#REF!</definedName>
    <definedName name="Horas_noturnas_loc_pá">#REF!</definedName>
    <definedName name="Horas_noturnas_loc_trator" localSheetId="5">#REF!</definedName>
    <definedName name="Horas_noturnas_loc_trator" localSheetId="1">#REF!</definedName>
    <definedName name="Horas_noturnas_loc_trator" localSheetId="2">#REF!</definedName>
    <definedName name="Horas_noturnas_loc_trator">#REF!</definedName>
    <definedName name="Horas_noturnas_op_aterro" localSheetId="5">#REF!</definedName>
    <definedName name="Horas_noturnas_op_aterro" localSheetId="1">#REF!</definedName>
    <definedName name="Horas_noturnas_op_aterro" localSheetId="2">#REF!</definedName>
    <definedName name="Horas_noturnas_op_aterro">#REF!</definedName>
    <definedName name="Horas_noturnas_trat_RSSS" localSheetId="5">#REF!</definedName>
    <definedName name="Horas_noturnas_trat_RSSS" localSheetId="1">#REF!</definedName>
    <definedName name="Horas_noturnas_trat_RSSS" localSheetId="2">#REF!</definedName>
    <definedName name="Horas_noturnas_trat_RSSS">#REF!</definedName>
    <definedName name="Horas_noturnas_usi_compostagem" localSheetId="5">#REF!</definedName>
    <definedName name="Horas_noturnas_usi_compostagem" localSheetId="1">#REF!</definedName>
    <definedName name="Horas_noturnas_usi_compostagem" localSheetId="2">#REF!</definedName>
    <definedName name="Horas_noturnas_usi_compostagem">#REF!</definedName>
    <definedName name="Horas_noturnas_varrição" localSheetId="5">#REF!</definedName>
    <definedName name="Horas_noturnas_varrição" localSheetId="1">#REF!</definedName>
    <definedName name="Horas_noturnas_varrição" localSheetId="2">#REF!</definedName>
    <definedName name="Horas_noturnas_varrição">#REF!</definedName>
    <definedName name="HP" localSheetId="5">[4]FÓRM!$J$74:$K$98</definedName>
    <definedName name="HP">[5]FÓRM!$J$74:$K$98</definedName>
    <definedName name="I_GAP" localSheetId="5">[6]Planejamento!$E$11</definedName>
    <definedName name="I_GAP">[6]Planejamento!$E$11</definedName>
    <definedName name="I_PAVIMENTAÇÃO" localSheetId="5">[6]Planejamento!$E$10</definedName>
    <definedName name="I_PAVIMENTAÇÃO">[6]Planejamento!$E$10</definedName>
    <definedName name="I_TERRAPLENAGEM" localSheetId="5">[6]Planejamento!$E$9</definedName>
    <definedName name="I_TERRAPLENAGEM">[6]Planejamento!$E$9</definedName>
    <definedName name="IndCapa" localSheetId="5">#REF!</definedName>
    <definedName name="IndCapa" localSheetId="1">#REF!</definedName>
    <definedName name="IndCapa" localSheetId="2">#REF!</definedName>
    <definedName name="IndCapa">#REF!</definedName>
    <definedName name="IndDetalhes" localSheetId="5">#REF!</definedName>
    <definedName name="IndDetalhes" localSheetId="1">#REF!</definedName>
    <definedName name="IndDetalhes" localSheetId="2">#REF!</definedName>
    <definedName name="IndDetalhes">#REF!</definedName>
    <definedName name="Início_tur_not_col_sel" localSheetId="5">#REF!</definedName>
    <definedName name="Início_tur_not_col_sel" localSheetId="1">#REF!</definedName>
    <definedName name="Início_tur_not_col_sel" localSheetId="2">#REF!</definedName>
    <definedName name="Início_tur_not_col_sel">#REF!</definedName>
    <definedName name="Insalub_Grau_Máx" localSheetId="5">#REF!</definedName>
    <definedName name="Insalub_Grau_Máx" localSheetId="1">#REF!</definedName>
    <definedName name="Insalub_Grau_Máx" localSheetId="2">#REF!</definedName>
    <definedName name="Insalub_Grau_Máx">#REF!</definedName>
    <definedName name="Insalub_Grau_Méd" localSheetId="5">#REF!</definedName>
    <definedName name="Insalub_Grau_Méd" localSheetId="1">#REF!</definedName>
    <definedName name="Insalub_Grau_Méd" localSheetId="2">#REF!</definedName>
    <definedName name="Insalub_Grau_Méd">#REF!</definedName>
    <definedName name="Insalub_Grau_Mín" localSheetId="5">#REF!</definedName>
    <definedName name="Insalub_Grau_Mín" localSheetId="1">#REF!</definedName>
    <definedName name="Insalub_Grau_Mín" localSheetId="2">#REF!</definedName>
    <definedName name="Insalub_Grau_Mín">#REF!</definedName>
    <definedName name="INSALUBRIDADE" localSheetId="5">#REF!</definedName>
    <definedName name="INSALUBRIDADE" localSheetId="1">#REF!</definedName>
    <definedName name="INSALUBRIDADE" localSheetId="2">#REF!</definedName>
    <definedName name="INSALUBRIDADE">#REF!</definedName>
    <definedName name="insumos" localSheetId="5">#REF!</definedName>
    <definedName name="insumos" localSheetId="1">#REF!</definedName>
    <definedName name="insumos" localSheetId="2">#REF!</definedName>
    <definedName name="insumos">#REF!</definedName>
    <definedName name="IP" localSheetId="5">#REF!</definedName>
    <definedName name="IP" localSheetId="1">#REF!</definedName>
    <definedName name="IP" localSheetId="2">#REF!</definedName>
    <definedName name="IP">#REF!</definedName>
    <definedName name="IQ" localSheetId="5">#REF!</definedName>
    <definedName name="IQ" localSheetId="1">#REF!</definedName>
    <definedName name="IQ" localSheetId="2">#REF!</definedName>
    <definedName name="IQ">#REF!</definedName>
    <definedName name="ITEM" localSheetId="5">#REF!</definedName>
    <definedName name="ITEM" localSheetId="1">#REF!</definedName>
    <definedName name="ITEM" localSheetId="2">#REF!</definedName>
    <definedName name="ITEM">#REF!</definedName>
    <definedName name="JA" localSheetId="5">#REF!</definedName>
    <definedName name="JA" localSheetId="1">#REF!</definedName>
    <definedName name="JA" localSheetId="2">#REF!</definedName>
    <definedName name="JA">#REF!</definedName>
    <definedName name="JT" localSheetId="5">#REF!</definedName>
    <definedName name="JT" localSheetId="1">#REF!</definedName>
    <definedName name="JT" localSheetId="2">#REF!</definedName>
    <definedName name="JT">#REF!</definedName>
    <definedName name="julio" localSheetId="5">#REF!</definedName>
    <definedName name="julio" localSheetId="1">#REF!</definedName>
    <definedName name="julio" localSheetId="2">#REF!</definedName>
    <definedName name="julio">#REF!</definedName>
    <definedName name="k" localSheetId="5">[4]ID!$B$11</definedName>
    <definedName name="k">[5]ID!$B$11</definedName>
    <definedName name="kk" localSheetId="5">[4]ID!$B$12</definedName>
    <definedName name="kk">[5]ID!$B$12</definedName>
    <definedName name="kkk" localSheetId="5">[4]FÓRM!$B$193:$C$226</definedName>
    <definedName name="kkk">[5]FÓRM!$B$193:$C$226</definedName>
    <definedName name="LA" localSheetId="5">#REF!</definedName>
    <definedName name="LA" localSheetId="1">#REF!</definedName>
    <definedName name="LA" localSheetId="2">#REF!</definedName>
    <definedName name="LA">#REF!</definedName>
    <definedName name="Lav" localSheetId="5">#REF!</definedName>
    <definedName name="Lav" localSheetId="1">#REF!</definedName>
    <definedName name="Lav" localSheetId="2">#REF!</definedName>
    <definedName name="Lav">#REF!</definedName>
    <definedName name="lav_eq_pub" localSheetId="5">#REF!</definedName>
    <definedName name="lav_eq_pub" localSheetId="1">#REF!</definedName>
    <definedName name="lav_eq_pub" localSheetId="2">#REF!</definedName>
    <definedName name="lav_eq_pub">#REF!</definedName>
    <definedName name="lav_eq_pub1" localSheetId="5">#REF!</definedName>
    <definedName name="lav_eq_pub1" localSheetId="1">#REF!</definedName>
    <definedName name="lav_eq_pub1" localSheetId="2">#REF!</definedName>
    <definedName name="lav_eq_pub1">#REF!</definedName>
    <definedName name="lav_eq_pub2" localSheetId="5">#REF!</definedName>
    <definedName name="lav_eq_pub2" localSheetId="1">#REF!</definedName>
    <definedName name="lav_eq_pub2" localSheetId="2">#REF!</definedName>
    <definedName name="lav_eq_pub2">#REF!</definedName>
    <definedName name="lav_eq_pub3" localSheetId="5">#REF!</definedName>
    <definedName name="lav_eq_pub3" localSheetId="1">#REF!</definedName>
    <definedName name="lav_eq_pub3" localSheetId="2">#REF!</definedName>
    <definedName name="lav_eq_pub3">#REF!</definedName>
    <definedName name="lav_eq_pub4" localSheetId="5">#REF!</definedName>
    <definedName name="lav_eq_pub4" localSheetId="1">#REF!</definedName>
    <definedName name="lav_eq_pub4" localSheetId="2">#REF!</definedName>
    <definedName name="lav_eq_pub4">#REF!</definedName>
    <definedName name="lav_eq_pub5" localSheetId="5">#REF!</definedName>
    <definedName name="lav_eq_pub5" localSheetId="1">#REF!</definedName>
    <definedName name="lav_eq_pub5" localSheetId="2">#REF!</definedName>
    <definedName name="lav_eq_pub5">#REF!</definedName>
    <definedName name="lav_eq_pub6" localSheetId="5">#REF!</definedName>
    <definedName name="lav_eq_pub6" localSheetId="1">#REF!</definedName>
    <definedName name="lav_eq_pub6" localSheetId="2">#REF!</definedName>
    <definedName name="lav_eq_pub6">#REF!</definedName>
    <definedName name="lav_eq_pub7" localSheetId="5">#REF!</definedName>
    <definedName name="lav_eq_pub7" localSheetId="1">#REF!</definedName>
    <definedName name="lav_eq_pub7" localSheetId="2">#REF!</definedName>
    <definedName name="lav_eq_pub7">#REF!</definedName>
    <definedName name="lav_eq_pub8" localSheetId="5">#REF!</definedName>
    <definedName name="lav_eq_pub8" localSheetId="1">#REF!</definedName>
    <definedName name="lav_eq_pub8" localSheetId="2">#REF!</definedName>
    <definedName name="lav_eq_pub8">#REF!</definedName>
    <definedName name="lav_eq_pub9" localSheetId="5">#REF!</definedName>
    <definedName name="lav_eq_pub9" localSheetId="1">#REF!</definedName>
    <definedName name="lav_eq_pub9" localSheetId="2">#REF!</definedName>
    <definedName name="lav_eq_pub9">#REF!</definedName>
    <definedName name="lav_escadarias" localSheetId="5">#REF!</definedName>
    <definedName name="lav_escadarias" localSheetId="1">#REF!</definedName>
    <definedName name="lav_escadarias" localSheetId="2">#REF!</definedName>
    <definedName name="lav_escadarias">#REF!</definedName>
    <definedName name="lav_feira" localSheetId="5">#REF!</definedName>
    <definedName name="lav_feira" localSheetId="1">#REF!</definedName>
    <definedName name="lav_feira" localSheetId="2">#REF!</definedName>
    <definedName name="lav_feira">#REF!</definedName>
    <definedName name="lav_feira1" localSheetId="5">#REF!</definedName>
    <definedName name="lav_feira1" localSheetId="1">#REF!</definedName>
    <definedName name="lav_feira1" localSheetId="2">#REF!</definedName>
    <definedName name="lav_feira1">#REF!</definedName>
    <definedName name="lav_feira2" localSheetId="5">#REF!</definedName>
    <definedName name="lav_feira2" localSheetId="1">#REF!</definedName>
    <definedName name="lav_feira2" localSheetId="2">#REF!</definedName>
    <definedName name="lav_feira2">#REF!</definedName>
    <definedName name="lav_feira3" localSheetId="5">#REF!</definedName>
    <definedName name="lav_feira3" localSheetId="1">#REF!</definedName>
    <definedName name="lav_feira3" localSheetId="2">#REF!</definedName>
    <definedName name="lav_feira3">#REF!</definedName>
    <definedName name="lav_feira4" localSheetId="5">#REF!</definedName>
    <definedName name="lav_feira4" localSheetId="1">#REF!</definedName>
    <definedName name="lav_feira4" localSheetId="2">#REF!</definedName>
    <definedName name="lav_feira4">#REF!</definedName>
    <definedName name="lav_feira5" localSheetId="5">#REF!</definedName>
    <definedName name="lav_feira5" localSheetId="1">#REF!</definedName>
    <definedName name="lav_feira5" localSheetId="2">#REF!</definedName>
    <definedName name="lav_feira5">#REF!</definedName>
    <definedName name="lav_feira6" localSheetId="5">#REF!</definedName>
    <definedName name="lav_feira6" localSheetId="1">#REF!</definedName>
    <definedName name="lav_feira6" localSheetId="2">#REF!</definedName>
    <definedName name="lav_feira6">#REF!</definedName>
    <definedName name="lav_feira7" localSheetId="5">#REF!</definedName>
    <definedName name="lav_feira7" localSheetId="1">#REF!</definedName>
    <definedName name="lav_feira7" localSheetId="2">#REF!</definedName>
    <definedName name="lav_feira7">#REF!</definedName>
    <definedName name="lav_feira8" localSheetId="5">#REF!</definedName>
    <definedName name="lav_feira8" localSheetId="1">#REF!</definedName>
    <definedName name="lav_feira8" localSheetId="2">#REF!</definedName>
    <definedName name="lav_feira8">#REF!</definedName>
    <definedName name="lav_feira9" localSheetId="5">#REF!</definedName>
    <definedName name="lav_feira9" localSheetId="1">#REF!</definedName>
    <definedName name="lav_feira9" localSheetId="2">#REF!</definedName>
    <definedName name="lav_feira9">#REF!</definedName>
    <definedName name="lav_mec_calç" localSheetId="5">#REF!</definedName>
    <definedName name="lav_mec_calç" localSheetId="1">#REF!</definedName>
    <definedName name="lav_mec_calç" localSheetId="2">#REF!</definedName>
    <definedName name="lav_mec_calç">#REF!</definedName>
    <definedName name="LIMAT" localSheetId="5">#REF!</definedName>
    <definedName name="LIMAT" localSheetId="1">#REF!</definedName>
    <definedName name="LIMAT" localSheetId="2">#REF!</definedName>
    <definedName name="LIMAT">#REF!</definedName>
    <definedName name="LISTAEQ" localSheetId="5">#REF!</definedName>
    <definedName name="LISTAEQ" localSheetId="1">#REF!</definedName>
    <definedName name="LISTAEQ" localSheetId="2">#REF!</definedName>
    <definedName name="LISTAEQ">#REF!</definedName>
    <definedName name="LISTAMO" localSheetId="5">#REF!</definedName>
    <definedName name="LISTAMO" localSheetId="1">#REF!</definedName>
    <definedName name="LISTAMO" localSheetId="2">#REF!</definedName>
    <definedName name="LISTAMO">#REF!</definedName>
    <definedName name="lom" localSheetId="5">#REF!</definedName>
    <definedName name="lom" localSheetId="1">#REF!</definedName>
    <definedName name="lom" localSheetId="2">#REF!</definedName>
    <definedName name="lom">#REF!</definedName>
    <definedName name="M_HUT" localSheetId="5">#REF!</definedName>
    <definedName name="M_HUT" localSheetId="1">#REF!</definedName>
    <definedName name="M_HUT" localSheetId="2">#REF!</definedName>
    <definedName name="M_HUT">#REF!</definedName>
    <definedName name="man_ent_10km" localSheetId="5">#REF!</definedName>
    <definedName name="man_ent_10km" localSheetId="1">#REF!</definedName>
    <definedName name="man_ent_10km" localSheetId="2">#REF!</definedName>
    <definedName name="man_ent_10km">#REF!</definedName>
    <definedName name="man_ent_10km1" localSheetId="5">#REF!</definedName>
    <definedName name="man_ent_10km1" localSheetId="1">#REF!</definedName>
    <definedName name="man_ent_10km1" localSheetId="2">#REF!</definedName>
    <definedName name="man_ent_10km1">#REF!</definedName>
    <definedName name="man_ent_10km2" localSheetId="5">#REF!</definedName>
    <definedName name="man_ent_10km2" localSheetId="1">#REF!</definedName>
    <definedName name="man_ent_10km2" localSheetId="2">#REF!</definedName>
    <definedName name="man_ent_10km2">#REF!</definedName>
    <definedName name="man_ent_10km3" localSheetId="5">#REF!</definedName>
    <definedName name="man_ent_10km3" localSheetId="1">#REF!</definedName>
    <definedName name="man_ent_10km3" localSheetId="2">#REF!</definedName>
    <definedName name="man_ent_10km3">#REF!</definedName>
    <definedName name="man_ent_10km4" localSheetId="5">#REF!</definedName>
    <definedName name="man_ent_10km4" localSheetId="1">#REF!</definedName>
    <definedName name="man_ent_10km4" localSheetId="2">#REF!</definedName>
    <definedName name="man_ent_10km4">#REF!</definedName>
    <definedName name="man_ent_10km5" localSheetId="5">#REF!</definedName>
    <definedName name="man_ent_10km5" localSheetId="1">#REF!</definedName>
    <definedName name="man_ent_10km5" localSheetId="2">#REF!</definedName>
    <definedName name="man_ent_10km5">#REF!</definedName>
    <definedName name="man_ent_10km6" localSheetId="5">#REF!</definedName>
    <definedName name="man_ent_10km6" localSheetId="1">#REF!</definedName>
    <definedName name="man_ent_10km6" localSheetId="2">#REF!</definedName>
    <definedName name="man_ent_10km6">#REF!</definedName>
    <definedName name="man_ent_10km7" localSheetId="5">#REF!</definedName>
    <definedName name="man_ent_10km7" localSheetId="1">#REF!</definedName>
    <definedName name="man_ent_10km7" localSheetId="2">#REF!</definedName>
    <definedName name="man_ent_10km7">#REF!</definedName>
    <definedName name="man_ent_10km8" localSheetId="5">#REF!</definedName>
    <definedName name="man_ent_10km8" localSheetId="1">#REF!</definedName>
    <definedName name="man_ent_10km8" localSheetId="2">#REF!</definedName>
    <definedName name="man_ent_10km8">#REF!</definedName>
    <definedName name="man_ent_10km9" localSheetId="5">#REF!</definedName>
    <definedName name="man_ent_10km9" localSheetId="1">#REF!</definedName>
    <definedName name="man_ent_10km9" localSheetId="2">#REF!</definedName>
    <definedName name="man_ent_10km9">#REF!</definedName>
    <definedName name="man_ent_ac_10km" localSheetId="5">#REF!</definedName>
    <definedName name="man_ent_ac_10km" localSheetId="1">#REF!</definedName>
    <definedName name="man_ent_ac_10km" localSheetId="2">#REF!</definedName>
    <definedName name="man_ent_ac_10km">#REF!</definedName>
    <definedName name="man_ent_ac_10km1" localSheetId="5">#REF!</definedName>
    <definedName name="man_ent_ac_10km1" localSheetId="1">#REF!</definedName>
    <definedName name="man_ent_ac_10km1" localSheetId="2">#REF!</definedName>
    <definedName name="man_ent_ac_10km1">#REF!</definedName>
    <definedName name="man_ent_ac_10km2" localSheetId="5">#REF!</definedName>
    <definedName name="man_ent_ac_10km2" localSheetId="1">#REF!</definedName>
    <definedName name="man_ent_ac_10km2" localSheetId="2">#REF!</definedName>
    <definedName name="man_ent_ac_10km2">#REF!</definedName>
    <definedName name="man_ent_ac_10km3" localSheetId="5">#REF!</definedName>
    <definedName name="man_ent_ac_10km3" localSheetId="1">#REF!</definedName>
    <definedName name="man_ent_ac_10km3" localSheetId="2">#REF!</definedName>
    <definedName name="man_ent_ac_10km3">#REF!</definedName>
    <definedName name="man_ent_ac_10km4" localSheetId="5">#REF!</definedName>
    <definedName name="man_ent_ac_10km4" localSheetId="1">#REF!</definedName>
    <definedName name="man_ent_ac_10km4" localSheetId="2">#REF!</definedName>
    <definedName name="man_ent_ac_10km4">#REF!</definedName>
    <definedName name="man_ent_ac_10km5" localSheetId="5">#REF!</definedName>
    <definedName name="man_ent_ac_10km5" localSheetId="1">#REF!</definedName>
    <definedName name="man_ent_ac_10km5" localSheetId="2">#REF!</definedName>
    <definedName name="man_ent_ac_10km5">#REF!</definedName>
    <definedName name="man_ent_ac_10km6" localSheetId="5">#REF!</definedName>
    <definedName name="man_ent_ac_10km6" localSheetId="1">#REF!</definedName>
    <definedName name="man_ent_ac_10km6" localSheetId="2">#REF!</definedName>
    <definedName name="man_ent_ac_10km6">#REF!</definedName>
    <definedName name="man_ent_ac_10km7" localSheetId="5">#REF!</definedName>
    <definedName name="man_ent_ac_10km7" localSheetId="1">#REF!</definedName>
    <definedName name="man_ent_ac_10km7" localSheetId="2">#REF!</definedName>
    <definedName name="man_ent_ac_10km7">#REF!</definedName>
    <definedName name="man_ent_ac_10km8" localSheetId="5">#REF!</definedName>
    <definedName name="man_ent_ac_10km8" localSheetId="1">#REF!</definedName>
    <definedName name="man_ent_ac_10km8" localSheetId="2">#REF!</definedName>
    <definedName name="man_ent_ac_10km8">#REF!</definedName>
    <definedName name="man_ent_ac_10km9" localSheetId="5">#REF!</definedName>
    <definedName name="man_ent_ac_10km9" localSheetId="1">#REF!</definedName>
    <definedName name="man_ent_ac_10km9" localSheetId="2">#REF!</definedName>
    <definedName name="man_ent_ac_10km9">#REF!</definedName>
    <definedName name="MARQUISE" localSheetId="5">#REF!</definedName>
    <definedName name="MARQUISE" localSheetId="1">#REF!</definedName>
    <definedName name="MARQUISE" localSheetId="2">#REF!</definedName>
    <definedName name="MARQUISE">#REF!</definedName>
    <definedName name="MAT" localSheetId="5">#REF!</definedName>
    <definedName name="MAT" localSheetId="1">#REF!</definedName>
    <definedName name="MAT" localSheetId="2">#REF!</definedName>
    <definedName name="MAT">#REF!</definedName>
    <definedName name="Mec" localSheetId="5">#REF!</definedName>
    <definedName name="Mec" localSheetId="1">#REF!</definedName>
    <definedName name="Mec" localSheetId="2">#REF!</definedName>
    <definedName name="Mec">#REF!</definedName>
    <definedName name="mec_10km" localSheetId="5">#REF!</definedName>
    <definedName name="mec_10km" localSheetId="1">#REF!</definedName>
    <definedName name="mec_10km" localSheetId="2">#REF!</definedName>
    <definedName name="mec_10km">#REF!</definedName>
    <definedName name="mec_10km1" localSheetId="5">#REF!</definedName>
    <definedName name="mec_10km1" localSheetId="1">#REF!</definedName>
    <definedName name="mec_10km1" localSheetId="2">#REF!</definedName>
    <definedName name="mec_10km1">#REF!</definedName>
    <definedName name="mec_10km2" localSheetId="5">#REF!</definedName>
    <definedName name="mec_10km2" localSheetId="1">#REF!</definedName>
    <definedName name="mec_10km2" localSheetId="2">#REF!</definedName>
    <definedName name="mec_10km2">#REF!</definedName>
    <definedName name="mec_10km3" localSheetId="5">#REF!</definedName>
    <definedName name="mec_10km3" localSheetId="1">#REF!</definedName>
    <definedName name="mec_10km3" localSheetId="2">#REF!</definedName>
    <definedName name="mec_10km3">#REF!</definedName>
    <definedName name="mec_10km4" localSheetId="5">#REF!</definedName>
    <definedName name="mec_10km4" localSheetId="1">#REF!</definedName>
    <definedName name="mec_10km4" localSheetId="2">#REF!</definedName>
    <definedName name="mec_10km4">#REF!</definedName>
    <definedName name="mec_10km5" localSheetId="5">#REF!</definedName>
    <definedName name="mec_10km5" localSheetId="1">#REF!</definedName>
    <definedName name="mec_10km5" localSheetId="2">#REF!</definedName>
    <definedName name="mec_10km5">#REF!</definedName>
    <definedName name="mec_10km6" localSheetId="5">#REF!</definedName>
    <definedName name="mec_10km6" localSheetId="1">#REF!</definedName>
    <definedName name="mec_10km6" localSheetId="2">#REF!</definedName>
    <definedName name="mec_10km6">#REF!</definedName>
    <definedName name="mec_10km7" localSheetId="5">#REF!</definedName>
    <definedName name="mec_10km7" localSheetId="1">#REF!</definedName>
    <definedName name="mec_10km7" localSheetId="2">#REF!</definedName>
    <definedName name="mec_10km7">#REF!</definedName>
    <definedName name="mec_10km8" localSheetId="5">#REF!</definedName>
    <definedName name="mec_10km8" localSheetId="1">#REF!</definedName>
    <definedName name="mec_10km8" localSheetId="2">#REF!</definedName>
    <definedName name="mec_10km8">#REF!</definedName>
    <definedName name="mec_10km9" localSheetId="5">#REF!</definedName>
    <definedName name="mec_10km9" localSheetId="1">#REF!</definedName>
    <definedName name="mec_10km9" localSheetId="2">#REF!</definedName>
    <definedName name="mec_10km9">#REF!</definedName>
    <definedName name="mec_ac_10km" localSheetId="5">#REF!</definedName>
    <definedName name="mec_ac_10km" localSheetId="1">#REF!</definedName>
    <definedName name="mec_ac_10km" localSheetId="2">#REF!</definedName>
    <definedName name="mec_ac_10km">#REF!</definedName>
    <definedName name="mec_ac_10km1" localSheetId="5">#REF!</definedName>
    <definedName name="mec_ac_10km1" localSheetId="1">#REF!</definedName>
    <definedName name="mec_ac_10km1" localSheetId="2">#REF!</definedName>
    <definedName name="mec_ac_10km1">#REF!</definedName>
    <definedName name="mec_ac_10km2" localSheetId="5">#REF!</definedName>
    <definedName name="mec_ac_10km2" localSheetId="1">#REF!</definedName>
    <definedName name="mec_ac_10km2" localSheetId="2">#REF!</definedName>
    <definedName name="mec_ac_10km2">#REF!</definedName>
    <definedName name="mec_ac_10km3" localSheetId="5">#REF!</definedName>
    <definedName name="mec_ac_10km3" localSheetId="1">#REF!</definedName>
    <definedName name="mec_ac_10km3" localSheetId="2">#REF!</definedName>
    <definedName name="mec_ac_10km3">#REF!</definedName>
    <definedName name="mec_ac_10km4" localSheetId="5">#REF!</definedName>
    <definedName name="mec_ac_10km4" localSheetId="1">#REF!</definedName>
    <definedName name="mec_ac_10km4" localSheetId="2">#REF!</definedName>
    <definedName name="mec_ac_10km4">#REF!</definedName>
    <definedName name="mec_ac_10km5" localSheetId="5">#REF!</definedName>
    <definedName name="mec_ac_10km5" localSheetId="1">#REF!</definedName>
    <definedName name="mec_ac_10km5" localSheetId="2">#REF!</definedName>
    <definedName name="mec_ac_10km5">#REF!</definedName>
    <definedName name="mec_ac_10km6" localSheetId="5">#REF!</definedName>
    <definedName name="mec_ac_10km6" localSheetId="1">#REF!</definedName>
    <definedName name="mec_ac_10km6" localSheetId="2">#REF!</definedName>
    <definedName name="mec_ac_10km6">#REF!</definedName>
    <definedName name="mec_ac_10km7" localSheetId="5">#REF!</definedName>
    <definedName name="mec_ac_10km7" localSheetId="1">#REF!</definedName>
    <definedName name="mec_ac_10km7" localSheetId="2">#REF!</definedName>
    <definedName name="mec_ac_10km7">#REF!</definedName>
    <definedName name="mec_ac_10km8" localSheetId="5">#REF!</definedName>
    <definedName name="mec_ac_10km8" localSheetId="1">#REF!</definedName>
    <definedName name="mec_ac_10km8" localSheetId="2">#REF!</definedName>
    <definedName name="mec_ac_10km8">#REF!</definedName>
    <definedName name="mec_ac_10km9" localSheetId="5">#REF!</definedName>
    <definedName name="mec_ac_10km9" localSheetId="1">#REF!</definedName>
    <definedName name="mec_ac_10km9" localSheetId="2">#REF!</definedName>
    <definedName name="mec_ac_10km9">#REF!</definedName>
    <definedName name="MecP" localSheetId="5">#REF!</definedName>
    <definedName name="MecP" localSheetId="1">#REF!</definedName>
    <definedName name="MecP" localSheetId="2">#REF!</definedName>
    <definedName name="MecP">#REF!</definedName>
    <definedName name="Média_km_diária_Cam_Comp" localSheetId="5">#REF!</definedName>
    <definedName name="Média_km_diária_Cam_Comp" localSheetId="1">#REF!</definedName>
    <definedName name="Média_km_diária_Cam_Comp" localSheetId="2">#REF!</definedName>
    <definedName name="Média_km_diária_Cam_Comp">#REF!</definedName>
    <definedName name="Média_km_diária_veículo_leve" localSheetId="5">#REF!</definedName>
    <definedName name="Média_km_diária_veículo_leve" localSheetId="1">#REF!</definedName>
    <definedName name="Média_km_diária_veículo_leve" localSheetId="2">#REF!</definedName>
    <definedName name="Média_km_diária_veículo_leve">#REF!</definedName>
    <definedName name="MEDIÇÃO" localSheetId="5">'[6]Vínculos (Não Mexer)'!$G$23</definedName>
    <definedName name="MEDIÇÃO">'[6]Vínculos (Não Mexer)'!$G$23</definedName>
    <definedName name="MEDIÇÕES" localSheetId="5">'[6]Vínculos (Não Mexer)'!$E$3:$F$19</definedName>
    <definedName name="MEDIÇÕES">'[6]Vínculos (Não Mexer)'!$E$3:$F$19</definedName>
    <definedName name="MG" localSheetId="5">#REF!</definedName>
    <definedName name="MG" localSheetId="1">#REF!</definedName>
    <definedName name="MG" localSheetId="2">#REF!</definedName>
    <definedName name="MG">#REF!</definedName>
    <definedName name="MMhut" localSheetId="5">#REF!</definedName>
    <definedName name="MMhut" localSheetId="1">#REF!</definedName>
    <definedName name="MMhut" localSheetId="2">#REF!</definedName>
    <definedName name="MMhut">#REF!</definedName>
    <definedName name="MO" localSheetId="5">#REF!</definedName>
    <definedName name="MO" localSheetId="1">#REF!</definedName>
    <definedName name="MO" localSheetId="2">#REF!</definedName>
    <definedName name="MO">#REF!</definedName>
    <definedName name="MObr" localSheetId="5">#REF!</definedName>
    <definedName name="MObr" localSheetId="1">#REF!</definedName>
    <definedName name="MObr" localSheetId="2">#REF!</definedName>
    <definedName name="MObr">#REF!</definedName>
    <definedName name="monumentos" localSheetId="5">#REF!</definedName>
    <definedName name="monumentos" localSheetId="1">#REF!</definedName>
    <definedName name="monumentos" localSheetId="2">#REF!</definedName>
    <definedName name="monumentos">#REF!</definedName>
    <definedName name="monumentos1" localSheetId="5">#REF!</definedName>
    <definedName name="monumentos1" localSheetId="1">#REF!</definedName>
    <definedName name="monumentos1" localSheetId="2">#REF!</definedName>
    <definedName name="monumentos1">#REF!</definedName>
    <definedName name="monumentos2" localSheetId="5">#REF!</definedName>
    <definedName name="monumentos2" localSheetId="1">#REF!</definedName>
    <definedName name="monumentos2" localSheetId="2">#REF!</definedName>
    <definedName name="monumentos2">#REF!</definedName>
    <definedName name="monumentos3" localSheetId="5">#REF!</definedName>
    <definedName name="monumentos3" localSheetId="1">#REF!</definedName>
    <definedName name="monumentos3" localSheetId="2">#REF!</definedName>
    <definedName name="monumentos3">#REF!</definedName>
    <definedName name="monumentos4" localSheetId="5">#REF!</definedName>
    <definedName name="monumentos4" localSheetId="1">#REF!</definedName>
    <definedName name="monumentos4" localSheetId="2">#REF!</definedName>
    <definedName name="monumentos4">#REF!</definedName>
    <definedName name="monumentos5" localSheetId="5">#REF!</definedName>
    <definedName name="monumentos5" localSheetId="1">#REF!</definedName>
    <definedName name="monumentos5" localSheetId="2">#REF!</definedName>
    <definedName name="monumentos5">#REF!</definedName>
    <definedName name="monumentos6" localSheetId="5">#REF!</definedName>
    <definedName name="monumentos6" localSheetId="1">#REF!</definedName>
    <definedName name="monumentos6" localSheetId="2">#REF!</definedName>
    <definedName name="monumentos6">#REF!</definedName>
    <definedName name="monumentos7" localSheetId="5">#REF!</definedName>
    <definedName name="monumentos7" localSheetId="1">#REF!</definedName>
    <definedName name="monumentos7" localSheetId="2">#REF!</definedName>
    <definedName name="monumentos7">#REF!</definedName>
    <definedName name="monumentos8" localSheetId="5">#REF!</definedName>
    <definedName name="monumentos8" localSheetId="1">#REF!</definedName>
    <definedName name="monumentos8" localSheetId="2">#REF!</definedName>
    <definedName name="monumentos8">#REF!</definedName>
    <definedName name="monumentos9" localSheetId="5">#REF!</definedName>
    <definedName name="monumentos9" localSheetId="1">#REF!</definedName>
    <definedName name="monumentos9" localSheetId="2">#REF!</definedName>
    <definedName name="monumentos9">#REF!</definedName>
    <definedName name="Motorista_diu_cap_mec" localSheetId="5">#REF!</definedName>
    <definedName name="Motorista_diu_cap_mec" localSheetId="1">#REF!</definedName>
    <definedName name="Motorista_diu_cap_mec" localSheetId="2">#REF!</definedName>
    <definedName name="Motorista_diu_cap_mec">#REF!</definedName>
    <definedName name="Motorista_diu_cap_mec_res" localSheetId="5">#REF!</definedName>
    <definedName name="Motorista_diu_cap_mec_res" localSheetId="1">#REF!</definedName>
    <definedName name="Motorista_diu_cap_mec_res" localSheetId="2">#REF!</definedName>
    <definedName name="Motorista_diu_cap_mec_res">#REF!</definedName>
    <definedName name="Motorista_diu_col_dom" localSheetId="5">#REF!</definedName>
    <definedName name="Motorista_diu_col_dom" localSheetId="1">#REF!</definedName>
    <definedName name="Motorista_diu_col_dom" localSheetId="2">#REF!</definedName>
    <definedName name="Motorista_diu_col_dom">#REF!</definedName>
    <definedName name="Motorista_diu_col_dom_res" localSheetId="5">#REF!</definedName>
    <definedName name="Motorista_diu_col_dom_res" localSheetId="1">#REF!</definedName>
    <definedName name="Motorista_diu_col_dom_res" localSheetId="2">#REF!</definedName>
    <definedName name="Motorista_diu_col_dom_res">#REF!</definedName>
    <definedName name="Motorista_diu_col_hosp" localSheetId="5">#REF!</definedName>
    <definedName name="Motorista_diu_col_hosp" localSheetId="1">#REF!</definedName>
    <definedName name="Motorista_diu_col_hosp" localSheetId="2">#REF!</definedName>
    <definedName name="Motorista_diu_col_hosp">#REF!</definedName>
    <definedName name="Motorista_diu_col_hosp_res" localSheetId="5">#REF!</definedName>
    <definedName name="Motorista_diu_col_hosp_res" localSheetId="1">#REF!</definedName>
    <definedName name="Motorista_diu_col_hosp_res" localSheetId="2">#REF!</definedName>
    <definedName name="Motorista_diu_col_hosp_res">#REF!</definedName>
    <definedName name="Motorista_diu_col_sel" localSheetId="5">#REF!</definedName>
    <definedName name="Motorista_diu_col_sel" localSheetId="1">#REF!</definedName>
    <definedName name="Motorista_diu_col_sel" localSheetId="2">#REF!</definedName>
    <definedName name="Motorista_diu_col_sel">#REF!</definedName>
    <definedName name="Motorista_diu_eq_padrão" localSheetId="5">#REF!</definedName>
    <definedName name="Motorista_diu_eq_padrão" localSheetId="1">#REF!</definedName>
    <definedName name="Motorista_diu_eq_padrão" localSheetId="2">#REF!</definedName>
    <definedName name="Motorista_diu_eq_padrão">#REF!</definedName>
    <definedName name="Motorista_diu_eq_padrão_res" localSheetId="5">#REF!</definedName>
    <definedName name="Motorista_diu_eq_padrão_res" localSheetId="1">#REF!</definedName>
    <definedName name="Motorista_diu_eq_padrão_res" localSheetId="2">#REF!</definedName>
    <definedName name="Motorista_diu_eq_padrão_res">#REF!</definedName>
    <definedName name="Motorista_diu_lav_vias" localSheetId="5">#REF!</definedName>
    <definedName name="Motorista_diu_lav_vias" localSheetId="1">#REF!</definedName>
    <definedName name="Motorista_diu_lav_vias" localSheetId="2">#REF!</definedName>
    <definedName name="Motorista_diu_lav_vias">#REF!</definedName>
    <definedName name="Motorista_diu_lav_vias_res" localSheetId="5">#REF!</definedName>
    <definedName name="Motorista_diu_lav_vias_res" localSheetId="1">#REF!</definedName>
    <definedName name="Motorista_diu_lav_vias_res" localSheetId="2">#REF!</definedName>
    <definedName name="Motorista_diu_lav_vias_res">#REF!</definedName>
    <definedName name="Motorista_diu_loc_cam_bas" localSheetId="5">#REF!</definedName>
    <definedName name="Motorista_diu_loc_cam_bas" localSheetId="1">#REF!</definedName>
    <definedName name="Motorista_diu_loc_cam_bas" localSheetId="2">#REF!</definedName>
    <definedName name="Motorista_diu_loc_cam_bas">#REF!</definedName>
    <definedName name="Motorista_diu_loc_cam_bas_res" localSheetId="5">#REF!</definedName>
    <definedName name="Motorista_diu_loc_cam_bas_res" localSheetId="1">#REF!</definedName>
    <definedName name="Motorista_diu_loc_cam_bas_res" localSheetId="2">#REF!</definedName>
    <definedName name="Motorista_diu_loc_cam_bas_res">#REF!</definedName>
    <definedName name="Motorista_diu_op_aterro" localSheetId="5">#REF!</definedName>
    <definedName name="Motorista_diu_op_aterro" localSheetId="1">#REF!</definedName>
    <definedName name="Motorista_diu_op_aterro" localSheetId="2">#REF!</definedName>
    <definedName name="Motorista_diu_op_aterro">#REF!</definedName>
    <definedName name="Motorista_diu_op_aterro_res" localSheetId="5">#REF!</definedName>
    <definedName name="Motorista_diu_op_aterro_res" localSheetId="1">#REF!</definedName>
    <definedName name="Motorista_diu_op_aterro_res" localSheetId="2">#REF!</definedName>
    <definedName name="Motorista_diu_op_aterro_res">#REF!</definedName>
    <definedName name="Motorista_not_cap_mec" localSheetId="5">#REF!</definedName>
    <definedName name="Motorista_not_cap_mec" localSheetId="1">#REF!</definedName>
    <definedName name="Motorista_not_cap_mec" localSheetId="2">#REF!</definedName>
    <definedName name="Motorista_not_cap_mec">#REF!</definedName>
    <definedName name="Motorista_not_cap_mec_res" localSheetId="5">#REF!</definedName>
    <definedName name="Motorista_not_cap_mec_res" localSheetId="1">#REF!</definedName>
    <definedName name="Motorista_not_cap_mec_res" localSheetId="2">#REF!</definedName>
    <definedName name="Motorista_not_cap_mec_res">#REF!</definedName>
    <definedName name="Motorista_not_col_dom" localSheetId="5">#REF!</definedName>
    <definedName name="Motorista_not_col_dom" localSheetId="1">#REF!</definedName>
    <definedName name="Motorista_not_col_dom" localSheetId="2">#REF!</definedName>
    <definedName name="Motorista_not_col_dom">#REF!</definedName>
    <definedName name="Motorista_not_col_dom_res" localSheetId="5">#REF!</definedName>
    <definedName name="Motorista_not_col_dom_res" localSheetId="1">#REF!</definedName>
    <definedName name="Motorista_not_col_dom_res" localSheetId="2">#REF!</definedName>
    <definedName name="Motorista_not_col_dom_res">#REF!</definedName>
    <definedName name="Motorista_not_col_hosp" localSheetId="5">#REF!</definedName>
    <definedName name="Motorista_not_col_hosp" localSheetId="1">#REF!</definedName>
    <definedName name="Motorista_not_col_hosp" localSheetId="2">#REF!</definedName>
    <definedName name="Motorista_not_col_hosp">#REF!</definedName>
    <definedName name="Motorista_not_col_hosp_res" localSheetId="5">#REF!</definedName>
    <definedName name="Motorista_not_col_hosp_res" localSheetId="1">#REF!</definedName>
    <definedName name="Motorista_not_col_hosp_res" localSheetId="2">#REF!</definedName>
    <definedName name="Motorista_not_col_hosp_res">#REF!</definedName>
    <definedName name="Motorista_not_col_sel" localSheetId="5">#REF!</definedName>
    <definedName name="Motorista_not_col_sel" localSheetId="1">#REF!</definedName>
    <definedName name="Motorista_not_col_sel" localSheetId="2">#REF!</definedName>
    <definedName name="Motorista_not_col_sel">#REF!</definedName>
    <definedName name="Motorista_not_col_sel_res" localSheetId="5">#REF!</definedName>
    <definedName name="Motorista_not_col_sel_res" localSheetId="1">#REF!</definedName>
    <definedName name="Motorista_not_col_sel_res" localSheetId="2">#REF!</definedName>
    <definedName name="Motorista_not_col_sel_res">#REF!</definedName>
    <definedName name="Motorista_not_eq_padrão" localSheetId="5">#REF!</definedName>
    <definedName name="Motorista_not_eq_padrão" localSheetId="1">#REF!</definedName>
    <definedName name="Motorista_not_eq_padrão" localSheetId="2">#REF!</definedName>
    <definedName name="Motorista_not_eq_padrão">#REF!</definedName>
    <definedName name="Motorista_not_eq_padrão_res" localSheetId="5">#REF!</definedName>
    <definedName name="Motorista_not_eq_padrão_res" localSheetId="1">#REF!</definedName>
    <definedName name="Motorista_not_eq_padrão_res" localSheetId="2">#REF!</definedName>
    <definedName name="Motorista_not_eq_padrão_res">#REF!</definedName>
    <definedName name="Motorista_not_lav_vias" localSheetId="5">#REF!</definedName>
    <definedName name="Motorista_not_lav_vias" localSheetId="1">#REF!</definedName>
    <definedName name="Motorista_not_lav_vias" localSheetId="2">#REF!</definedName>
    <definedName name="Motorista_not_lav_vias">#REF!</definedName>
    <definedName name="Motorista_not_lav_vias_res" localSheetId="5">#REF!</definedName>
    <definedName name="Motorista_not_lav_vias_res" localSheetId="1">#REF!</definedName>
    <definedName name="Motorista_not_lav_vias_res" localSheetId="2">#REF!</definedName>
    <definedName name="Motorista_not_lav_vias_res">#REF!</definedName>
    <definedName name="Motorista_not_loc_cam_bas" localSheetId="5">#REF!</definedName>
    <definedName name="Motorista_not_loc_cam_bas" localSheetId="1">#REF!</definedName>
    <definedName name="Motorista_not_loc_cam_bas" localSheetId="2">#REF!</definedName>
    <definedName name="Motorista_not_loc_cam_bas">#REF!</definedName>
    <definedName name="Motorista_not_loc_cam_bas_res" localSheetId="5">#REF!</definedName>
    <definedName name="Motorista_not_loc_cam_bas_res" localSheetId="1">#REF!</definedName>
    <definedName name="Motorista_not_loc_cam_bas_res" localSheetId="2">#REF!</definedName>
    <definedName name="Motorista_not_loc_cam_bas_res">#REF!</definedName>
    <definedName name="Motorista_not_op_aterro" localSheetId="5">#REF!</definedName>
    <definedName name="Motorista_not_op_aterro" localSheetId="1">#REF!</definedName>
    <definedName name="Motorista_not_op_aterro" localSheetId="2">#REF!</definedName>
    <definedName name="Motorista_not_op_aterro">#REF!</definedName>
    <definedName name="Motorista_not_op_aterro_res" localSheetId="5">#REF!</definedName>
    <definedName name="Motorista_not_op_aterro_res" localSheetId="1">#REF!</definedName>
    <definedName name="Motorista_not_op_aterro_res" localSheetId="2">#REF!</definedName>
    <definedName name="Motorista_not_op_aterro_res">#REF!</definedName>
    <definedName name="Motorita_diu_col_sel_res" localSheetId="5">#REF!</definedName>
    <definedName name="Motorita_diu_col_sel_res" localSheetId="1">#REF!</definedName>
    <definedName name="Motorita_diu_col_sel_res" localSheetId="2">#REF!</definedName>
    <definedName name="Motorita_diu_col_sel_res">#REF!</definedName>
    <definedName name="MP" localSheetId="5">#REF!</definedName>
    <definedName name="MP" localSheetId="1">#REF!</definedName>
    <definedName name="MP" localSheetId="2">#REF!</definedName>
    <definedName name="MP">#REF!</definedName>
    <definedName name="Munk" localSheetId="5">#REF!</definedName>
    <definedName name="Munk" localSheetId="1">#REF!</definedName>
    <definedName name="Munk" localSheetId="2">#REF!</definedName>
    <definedName name="Munk">#REF!</definedName>
    <definedName name="n" localSheetId="5">[4]ID!$B$8</definedName>
    <definedName name="n">[5]ID!$B$8</definedName>
    <definedName name="N_de_caminhões_coletores" localSheetId="5">#REF!</definedName>
    <definedName name="N_de_caminhões_coletores" localSheetId="1">#REF!</definedName>
    <definedName name="N_de_caminhões_coletores" localSheetId="2">#REF!</definedName>
    <definedName name="N_de_caminhões_coletores">#REF!</definedName>
    <definedName name="n_de_feriados" localSheetId="5">#REF!</definedName>
    <definedName name="n_de_feriados" localSheetId="1">#REF!</definedName>
    <definedName name="n_de_feriados" localSheetId="2">#REF!</definedName>
    <definedName name="n_de_feriados">#REF!</definedName>
    <definedName name="n_de_meses_no_ano" localSheetId="5">#REF!</definedName>
    <definedName name="n_de_meses_no_ano" localSheetId="1">#REF!</definedName>
    <definedName name="n_de_meses_no_ano" localSheetId="2">#REF!</definedName>
    <definedName name="n_de_meses_no_ano">#REF!</definedName>
    <definedName name="N_de_passagens" localSheetId="5">#REF!</definedName>
    <definedName name="N_de_passagens" localSheetId="1">#REF!</definedName>
    <definedName name="N_de_passagens" localSheetId="2">#REF!</definedName>
    <definedName name="N_de_passagens">#REF!</definedName>
    <definedName name="n_horas_diárias" localSheetId="5">#REF!</definedName>
    <definedName name="n_horas_diárias" localSheetId="1">#REF!</definedName>
    <definedName name="n_horas_diárias" localSheetId="2">#REF!</definedName>
    <definedName name="n_horas_diárias">#REF!</definedName>
    <definedName name="N_veículos_leves" localSheetId="5">#REF!</definedName>
    <definedName name="N_veículos_leves" localSheetId="1">#REF!</definedName>
    <definedName name="N_veículos_leves" localSheetId="2">#REF!</definedName>
    <definedName name="N_veículos_leves">#REF!</definedName>
    <definedName name="OBJETIVO" localSheetId="5">'[6]Carta à C. E. F.'!$P$18</definedName>
    <definedName name="OBJETIVO">'[6]Carta à C. E. F.'!$P$18</definedName>
    <definedName name="Op_balança_diu_op_aterro" localSheetId="5">#REF!</definedName>
    <definedName name="Op_balança_diu_op_aterro" localSheetId="1">#REF!</definedName>
    <definedName name="Op_balança_diu_op_aterro" localSheetId="2">#REF!</definedName>
    <definedName name="Op_balança_diu_op_aterro">#REF!</definedName>
    <definedName name="Op_balança_diu_op_aterro_res" localSheetId="5">#REF!</definedName>
    <definedName name="Op_balança_diu_op_aterro_res" localSheetId="1">#REF!</definedName>
    <definedName name="Op_balança_diu_op_aterro_res" localSheetId="2">#REF!</definedName>
    <definedName name="Op_balança_diu_op_aterro_res">#REF!</definedName>
    <definedName name="Op_balança_not_op_aterro" localSheetId="5">#REF!</definedName>
    <definedName name="Op_balança_not_op_aterro" localSheetId="1">#REF!</definedName>
    <definedName name="Op_balança_not_op_aterro" localSheetId="2">#REF!</definedName>
    <definedName name="Op_balança_not_op_aterro">#REF!</definedName>
    <definedName name="Op_balança_not_op_aterro_res" localSheetId="5">#REF!</definedName>
    <definedName name="Op_balança_not_op_aterro_res" localSheetId="1">#REF!</definedName>
    <definedName name="Op_balança_not_op_aterro_res" localSheetId="2">#REF!</definedName>
    <definedName name="Op_balança_not_op_aterro_res">#REF!</definedName>
    <definedName name="Op_diu_usi_rec_comp" localSheetId="5">#REF!</definedName>
    <definedName name="Op_diu_usi_rec_comp" localSheetId="1">#REF!</definedName>
    <definedName name="Op_diu_usi_rec_comp" localSheetId="2">#REF!</definedName>
    <definedName name="Op_diu_usi_rec_comp">#REF!</definedName>
    <definedName name="Op_diu_usi_rec_comp_res" localSheetId="5">#REF!</definedName>
    <definedName name="Op_diu_usi_rec_comp_res" localSheetId="1">#REF!</definedName>
    <definedName name="Op_diu_usi_rec_comp_res" localSheetId="2">#REF!</definedName>
    <definedName name="Op_diu_usi_rec_comp_res">#REF!</definedName>
    <definedName name="Op_diu_usi_tra_RSSS" localSheetId="5">#REF!</definedName>
    <definedName name="Op_diu_usi_tra_RSSS" localSheetId="1">#REF!</definedName>
    <definedName name="Op_diu_usi_tra_RSSS" localSheetId="2">#REF!</definedName>
    <definedName name="Op_diu_usi_tra_RSSS">#REF!</definedName>
    <definedName name="Op_diu_usi_tra_RSSS_res" localSheetId="5">#REF!</definedName>
    <definedName name="Op_diu_usi_tra_RSSS_res" localSheetId="1">#REF!</definedName>
    <definedName name="Op_diu_usi_tra_RSSS_res" localSheetId="2">#REF!</definedName>
    <definedName name="Op_diu_usi_tra_RSSS_res">#REF!</definedName>
    <definedName name="Op_maq_diu_cap_mec" localSheetId="5">#REF!</definedName>
    <definedName name="Op_maq_diu_cap_mec" localSheetId="1">#REF!</definedName>
    <definedName name="Op_maq_diu_cap_mec" localSheetId="2">#REF!</definedName>
    <definedName name="Op_maq_diu_cap_mec">#REF!</definedName>
    <definedName name="Op_maq_diu_cap_mec_res" localSheetId="5">#REF!</definedName>
    <definedName name="Op_maq_diu_cap_mec_res" localSheetId="1">#REF!</definedName>
    <definedName name="Op_maq_diu_cap_mec_res" localSheetId="2">#REF!</definedName>
    <definedName name="Op_maq_diu_cap_mec_res">#REF!</definedName>
    <definedName name="Op_máq_diu_op_aterro" localSheetId="5">#REF!</definedName>
    <definedName name="Op_máq_diu_op_aterro" localSheetId="1">#REF!</definedName>
    <definedName name="Op_máq_diu_op_aterro" localSheetId="2">#REF!</definedName>
    <definedName name="Op_máq_diu_op_aterro">#REF!</definedName>
    <definedName name="Op_máq_diu_op_aterro_res" localSheetId="5">#REF!</definedName>
    <definedName name="Op_máq_diu_op_aterro_res" localSheetId="1">#REF!</definedName>
    <definedName name="Op_máq_diu_op_aterro_res" localSheetId="2">#REF!</definedName>
    <definedName name="Op_máq_diu_op_aterro_res">#REF!</definedName>
    <definedName name="Op_maq_not_cap_mec" localSheetId="5">#REF!</definedName>
    <definedName name="Op_maq_not_cap_mec" localSheetId="1">#REF!</definedName>
    <definedName name="Op_maq_not_cap_mec" localSheetId="2">#REF!</definedName>
    <definedName name="Op_maq_not_cap_mec">#REF!</definedName>
    <definedName name="Op_maq_not_cap_mec_res" localSheetId="5">#REF!</definedName>
    <definedName name="Op_maq_not_cap_mec_res" localSheetId="1">#REF!</definedName>
    <definedName name="Op_maq_not_cap_mec_res" localSheetId="2">#REF!</definedName>
    <definedName name="Op_maq_not_cap_mec_res">#REF!</definedName>
    <definedName name="Op_máq_not_op_aterro" localSheetId="5">#REF!</definedName>
    <definedName name="Op_máq_not_op_aterro" localSheetId="1">#REF!</definedName>
    <definedName name="Op_máq_not_op_aterro" localSheetId="2">#REF!</definedName>
    <definedName name="Op_máq_not_op_aterro">#REF!</definedName>
    <definedName name="Op_máq_not_op_aterro_res" localSheetId="5">#REF!</definedName>
    <definedName name="Op_máq_not_op_aterro_res" localSheetId="1">#REF!</definedName>
    <definedName name="Op_máq_not_op_aterro_res" localSheetId="2">#REF!</definedName>
    <definedName name="Op_máq_not_op_aterro_res">#REF!</definedName>
    <definedName name="Op_not_usi_rec_comp" localSheetId="5">#REF!</definedName>
    <definedName name="Op_not_usi_rec_comp" localSheetId="1">#REF!</definedName>
    <definedName name="Op_not_usi_rec_comp" localSheetId="2">#REF!</definedName>
    <definedName name="Op_not_usi_rec_comp">#REF!</definedName>
    <definedName name="Op_not_usi_rec_comp_res" localSheetId="5">#REF!</definedName>
    <definedName name="Op_not_usi_rec_comp_res" localSheetId="1">#REF!</definedName>
    <definedName name="Op_not_usi_rec_comp_res" localSheetId="2">#REF!</definedName>
    <definedName name="Op_not_usi_rec_comp_res">#REF!</definedName>
    <definedName name="Op_not_usi_tra_RSSS" localSheetId="5">#REF!</definedName>
    <definedName name="Op_not_usi_tra_RSSS" localSheetId="1">#REF!</definedName>
    <definedName name="Op_not_usi_tra_RSSS" localSheetId="2">#REF!</definedName>
    <definedName name="Op_not_usi_tra_RSSS">#REF!</definedName>
    <definedName name="Op_not_usi_tra_RSSS_res" localSheetId="5">#REF!</definedName>
    <definedName name="Op_not_usi_tra_RSSS_res" localSheetId="1">#REF!</definedName>
    <definedName name="Op_not_usi_tra_RSSS_res" localSheetId="2">#REF!</definedName>
    <definedName name="Op_not_usi_tra_RSSS_res">#REF!</definedName>
    <definedName name="Op_pá_diu_eq_padrão" localSheetId="5">#REF!</definedName>
    <definedName name="Op_pá_diu_eq_padrão" localSheetId="1">#REF!</definedName>
    <definedName name="Op_pá_diu_eq_padrão" localSheetId="2">#REF!</definedName>
    <definedName name="Op_pá_diu_eq_padrão">#REF!</definedName>
    <definedName name="Op_pá_diu_eq_padrão_res" localSheetId="5">#REF!</definedName>
    <definedName name="Op_pá_diu_eq_padrão_res" localSheetId="1">#REF!</definedName>
    <definedName name="Op_pá_diu_eq_padrão_res" localSheetId="2">#REF!</definedName>
    <definedName name="Op_pá_diu_eq_padrão_res">#REF!</definedName>
    <definedName name="Op_pá_diu_loc_pá" localSheetId="5">#REF!</definedName>
    <definedName name="Op_pá_diu_loc_pá" localSheetId="1">#REF!</definedName>
    <definedName name="Op_pá_diu_loc_pá" localSheetId="2">#REF!</definedName>
    <definedName name="Op_pá_diu_loc_pá">#REF!</definedName>
    <definedName name="Op_pá_diu_loc_pá_res" localSheetId="5">#REF!</definedName>
    <definedName name="Op_pá_diu_loc_pá_res" localSheetId="1">#REF!</definedName>
    <definedName name="Op_pá_diu_loc_pá_res" localSheetId="2">#REF!</definedName>
    <definedName name="Op_pá_diu_loc_pá_res">#REF!</definedName>
    <definedName name="Op_pá_not_eq_padrão" localSheetId="5">#REF!</definedName>
    <definedName name="Op_pá_not_eq_padrão" localSheetId="1">#REF!</definedName>
    <definedName name="Op_pá_not_eq_padrão" localSheetId="2">#REF!</definedName>
    <definedName name="Op_pá_not_eq_padrão">#REF!</definedName>
    <definedName name="Op_pá_not_eq_padrão_res" localSheetId="5">#REF!</definedName>
    <definedName name="Op_pá_not_eq_padrão_res" localSheetId="1">#REF!</definedName>
    <definedName name="Op_pá_not_eq_padrão_res" localSheetId="2">#REF!</definedName>
    <definedName name="Op_pá_not_eq_padrão_res">#REF!</definedName>
    <definedName name="Op_pá_not_loc_pá" localSheetId="5">#REF!</definedName>
    <definedName name="Op_pá_not_loc_pá" localSheetId="1">#REF!</definedName>
    <definedName name="Op_pá_not_loc_pá" localSheetId="2">#REF!</definedName>
    <definedName name="Op_pá_not_loc_pá">#REF!</definedName>
    <definedName name="Op_pá_not_loc_pá_res" localSheetId="5">#REF!</definedName>
    <definedName name="Op_pá_not_loc_pá_res" localSheetId="1">#REF!</definedName>
    <definedName name="Op_pá_not_loc_pá_res" localSheetId="2">#REF!</definedName>
    <definedName name="Op_pá_not_loc_pá_res">#REF!</definedName>
    <definedName name="Op_roç_diu_eq_padrão" localSheetId="5">#REF!</definedName>
    <definedName name="Op_roç_diu_eq_padrão" localSheetId="1">#REF!</definedName>
    <definedName name="Op_roç_diu_eq_padrão" localSheetId="2">#REF!</definedName>
    <definedName name="Op_roç_diu_eq_padrão">#REF!</definedName>
    <definedName name="Op_roç_diu_eq_padrão_res" localSheetId="5">#REF!</definedName>
    <definedName name="Op_roç_diu_eq_padrão_res" localSheetId="1">#REF!</definedName>
    <definedName name="Op_roç_diu_eq_padrão_res" localSheetId="2">#REF!</definedName>
    <definedName name="Op_roç_diu_eq_padrão_res">#REF!</definedName>
    <definedName name="Op_roç_not_eq_padrão" localSheetId="5">#REF!</definedName>
    <definedName name="Op_roç_not_eq_padrão" localSheetId="1">#REF!</definedName>
    <definedName name="Op_roç_not_eq_padrão" localSheetId="2">#REF!</definedName>
    <definedName name="Op_roç_not_eq_padrão">#REF!</definedName>
    <definedName name="Op_roç_not_eq_padrão_res" localSheetId="5">#REF!</definedName>
    <definedName name="Op_roç_not_eq_padrão_res" localSheetId="1">#REF!</definedName>
    <definedName name="Op_roç_not_eq_padrão_res" localSheetId="2">#REF!</definedName>
    <definedName name="Op_roç_not_eq_padrão_res">#REF!</definedName>
    <definedName name="Orç" localSheetId="5">#REF!</definedName>
    <definedName name="Orç" localSheetId="1">#REF!</definedName>
    <definedName name="Orç" localSheetId="2">#REF!</definedName>
    <definedName name="Orç">#REF!</definedName>
    <definedName name="Orç1" localSheetId="5">#REF!</definedName>
    <definedName name="Orç1" localSheetId="1">#REF!</definedName>
    <definedName name="Orç1" localSheetId="2">#REF!</definedName>
    <definedName name="Orç1">#REF!</definedName>
    <definedName name="ORCAMENTO" localSheetId="5">#REF!</definedName>
    <definedName name="ORCAMENTO" localSheetId="1">#REF!</definedName>
    <definedName name="ORCAMENTO" localSheetId="2">#REF!</definedName>
    <definedName name="ORCAMENTO">#REF!</definedName>
    <definedName name="PaCar" localSheetId="5">#REF!</definedName>
    <definedName name="PaCar" localSheetId="1">#REF!</definedName>
    <definedName name="PaCar" localSheetId="2">#REF!</definedName>
    <definedName name="PaCar">#REF!</definedName>
    <definedName name="PE" localSheetId="5">#REF!</definedName>
    <definedName name="PE" localSheetId="1">#REF!</definedName>
    <definedName name="PE" localSheetId="2">#REF!</definedName>
    <definedName name="PE">#REF!</definedName>
    <definedName name="per" localSheetId="5">#REF!</definedName>
    <definedName name="per" localSheetId="1">#REF!</definedName>
    <definedName name="per" localSheetId="2">#REF!</definedName>
    <definedName name="per">#REF!</definedName>
    <definedName name="per_dias" localSheetId="5">#REF!</definedName>
    <definedName name="per_dias" localSheetId="1">#REF!</definedName>
    <definedName name="per_dias" localSheetId="2">#REF!</definedName>
    <definedName name="per_dias">#REF!</definedName>
    <definedName name="PERÍODO" localSheetId="5">'[6]Vínculos (Não Mexer)'!$G$24</definedName>
    <definedName name="PERÍODO">'[6]Vínculos (Não Mexer)'!$G$24</definedName>
    <definedName name="PI" localSheetId="5">#REF!</definedName>
    <definedName name="PI" localSheetId="1">#REF!</definedName>
    <definedName name="PI" localSheetId="2">#REF!</definedName>
    <definedName name="PI">#REF!</definedName>
    <definedName name="Pin" localSheetId="5">#REF!</definedName>
    <definedName name="Pin" localSheetId="1">#REF!</definedName>
    <definedName name="Pin" localSheetId="2">#REF!</definedName>
    <definedName name="Pin">#REF!</definedName>
    <definedName name="PJ" localSheetId="5">#REF!</definedName>
    <definedName name="PJ" localSheetId="1">#REF!</definedName>
    <definedName name="PJ" localSheetId="2">#REF!</definedName>
    <definedName name="PJ">#REF!</definedName>
    <definedName name="PL_ABC" localSheetId="5">#REF!</definedName>
    <definedName name="PL_ABC" localSheetId="1">#REF!</definedName>
    <definedName name="PL_ABC" localSheetId="2">#REF!</definedName>
    <definedName name="PL_ABC">#REF!</definedName>
    <definedName name="Planilha" localSheetId="5">#REF!</definedName>
    <definedName name="Planilha" localSheetId="1">#REF!</definedName>
    <definedName name="Planilha" localSheetId="2">#REF!</definedName>
    <definedName name="Planilha">#REF!</definedName>
    <definedName name="PLANO" localSheetId="5">'[6]Vínculos (Não Mexer)'!$B$24</definedName>
    <definedName name="PLANO">'[6]Vínculos (Não Mexer)'!$B$24</definedName>
    <definedName name="PLANOS" localSheetId="5">'[6]Vínculos (Não Mexer)'!$P$3:$Q$19</definedName>
    <definedName name="PLANOS">'[6]Vínculos (Não Mexer)'!$P$3:$Q$19</definedName>
    <definedName name="PodaCapa" localSheetId="5">#REF!</definedName>
    <definedName name="PodaCapa" localSheetId="1">#REF!</definedName>
    <definedName name="PodaCapa" localSheetId="2">#REF!</definedName>
    <definedName name="PodaCapa">#REF!</definedName>
    <definedName name="PodaDetalhes" localSheetId="5">#REF!</definedName>
    <definedName name="PodaDetalhes" localSheetId="1">#REF!</definedName>
    <definedName name="PodaDetalhes" localSheetId="2">#REF!</definedName>
    <definedName name="PodaDetalhes">#REF!</definedName>
    <definedName name="PR" localSheetId="5">#REF!</definedName>
    <definedName name="PR" localSheetId="1">#REF!</definedName>
    <definedName name="PR" localSheetId="2">#REF!</definedName>
    <definedName name="PR">#REF!</definedName>
    <definedName name="Preço_Diesel" localSheetId="5">#REF!</definedName>
    <definedName name="Preço_Diesel" localSheetId="1">#REF!</definedName>
    <definedName name="Preço_Diesel" localSheetId="2">#REF!</definedName>
    <definedName name="Preço_Diesel">#REF!</definedName>
    <definedName name="PREÇO_ETE" localSheetId="5">[6]Planejamento!#REF!</definedName>
    <definedName name="PREÇO_ETE" localSheetId="1">[6]Planejamento!#REF!</definedName>
    <definedName name="PREÇO_ETE" localSheetId="2">[6]Planejamento!#REF!</definedName>
    <definedName name="PREÇO_ETE">[6]Planejamento!#REF!</definedName>
    <definedName name="Preço_gasolina" localSheetId="5">#REF!</definedName>
    <definedName name="Preço_gasolina" localSheetId="1">#REF!</definedName>
    <definedName name="Preço_gasolina" localSheetId="2">#REF!</definedName>
    <definedName name="Preço_gasolina">#REF!</definedName>
    <definedName name="PREÇO_LEVE" localSheetId="5">[6]Planejamento!$E$31</definedName>
    <definedName name="PREÇO_LEVE">[6]Planejamento!$E$31</definedName>
    <definedName name="PREÇO_PESADO" localSheetId="5">[6]Planejamento!$E$32</definedName>
    <definedName name="PREÇO_PESADO">[6]Planejamento!$E$32</definedName>
    <definedName name="PREFEITO" localSheetId="5">'[6]Vínculos (Não Mexer)'!$G$38</definedName>
    <definedName name="PREFEITO">'[6]Vínculos (Não Mexer)'!$G$38</definedName>
    <definedName name="Print_Area_MI" localSheetId="5">'[1]ALTERAÇÃO PAV. (SEM ADM.)'!#REF!</definedName>
    <definedName name="Print_Area_MI" localSheetId="1">'[1]ALTERAÇÃO PAV. (SEM ADM.)'!#REF!</definedName>
    <definedName name="Print_Area_MI" localSheetId="2">'[1]ALTERAÇÃO PAV. (SEM ADM.)'!#REF!</definedName>
    <definedName name="Print_Area_MI">'[1]ALTERAÇÃO PAV. (SEM ADM.)'!#REF!</definedName>
    <definedName name="Print_Titles_MI">'[1]ALTERAÇÃO PAV. (SEM ADM.)'!$A$1:$IV$39,'[1]ALTERAÇÃO PAV. (SEM ADM.)'!$A$1:$E$65536</definedName>
    <definedName name="PROC_BOLETINS" localSheetId="5">'[6]Vínculos (Não Mexer)'!$B$14:$C$19</definedName>
    <definedName name="PROC_BOLETINS">'[6]Vínculos (Não Mexer)'!$B$14:$C$19</definedName>
    <definedName name="PROGRAMA" localSheetId="5">'[6]Carta à C. E. F.'!$P$16</definedName>
    <definedName name="PROGRAMA">'[6]Carta à C. E. F.'!$P$16</definedName>
    <definedName name="q" localSheetId="5">[4]ID!$B$10</definedName>
    <definedName name="q">[5]ID!$B$10</definedName>
    <definedName name="Q_resumo" localSheetId="5">#REF!</definedName>
    <definedName name="Q_resumo" localSheetId="1">#REF!</definedName>
    <definedName name="Q_resumo" localSheetId="2">#REF!</definedName>
    <definedName name="Q_resumo">#REF!</definedName>
    <definedName name="QAZ" localSheetId="5">#REF!</definedName>
    <definedName name="QAZ" localSheetId="1">#REF!</definedName>
    <definedName name="QAZ" localSheetId="2">#REF!</definedName>
    <definedName name="QAZ">#REF!</definedName>
    <definedName name="QUALIX" localSheetId="5">#REF!</definedName>
    <definedName name="QUALIX" localSheetId="1">#REF!</definedName>
    <definedName name="QUALIX" localSheetId="2">#REF!</definedName>
    <definedName name="QUALIX">#REF!</definedName>
    <definedName name="QUEIROZ_GALVÃO" localSheetId="5">#REF!</definedName>
    <definedName name="QUEIROZ_GALVÃO" localSheetId="1">#REF!</definedName>
    <definedName name="QUEIROZ_GALVÃO" localSheetId="2">#REF!</definedName>
    <definedName name="QUEIROZ_GALVÃO">#REF!</definedName>
    <definedName name="r_col" localSheetId="5">#REF!</definedName>
    <definedName name="r_col" localSheetId="1">#REF!</definedName>
    <definedName name="r_col" localSheetId="2">#REF!</definedName>
    <definedName name="r_col">#REF!</definedName>
    <definedName name="r_var" localSheetId="5">#REF!</definedName>
    <definedName name="r_var" localSheetId="1">#REF!</definedName>
    <definedName name="r_var" localSheetId="2">#REF!</definedName>
    <definedName name="r_var">#REF!</definedName>
    <definedName name="ReciclCapa" localSheetId="5">#REF!</definedName>
    <definedName name="ReciclCapa" localSheetId="1">#REF!</definedName>
    <definedName name="ReciclCapa" localSheetId="2">#REF!</definedName>
    <definedName name="ReciclCapa">#REF!</definedName>
    <definedName name="ReciclDetalhes" localSheetId="5">#REF!</definedName>
    <definedName name="ReciclDetalhes" localSheetId="1">#REF!</definedName>
    <definedName name="ReciclDetalhes" localSheetId="2">#REF!</definedName>
    <definedName name="ReciclDetalhes">#REF!</definedName>
    <definedName name="red_calç" localSheetId="5">#REF!</definedName>
    <definedName name="red_calç" localSheetId="1">#REF!</definedName>
    <definedName name="red_calç" localSheetId="2">#REF!</definedName>
    <definedName name="red_calç">#REF!</definedName>
    <definedName name="red_col" localSheetId="5">#REF!</definedName>
    <definedName name="red_col" localSheetId="1">#REF!</definedName>
    <definedName name="red_col" localSheetId="2">#REF!</definedName>
    <definedName name="red_col">#REF!</definedName>
    <definedName name="red_div" localSheetId="5">#REF!</definedName>
    <definedName name="red_div" localSheetId="1">#REF!</definedName>
    <definedName name="red_div" localSheetId="2">#REF!</definedName>
    <definedName name="red_div">#REF!</definedName>
    <definedName name="red_div_s" localSheetId="5">#REF!</definedName>
    <definedName name="red_div_s" localSheetId="1">#REF!</definedName>
    <definedName name="red_div_s" localSheetId="2">#REF!</definedName>
    <definedName name="red_div_s">#REF!</definedName>
    <definedName name="red_div2" localSheetId="5">#REF!</definedName>
    <definedName name="red_div2" localSheetId="1">#REF!</definedName>
    <definedName name="red_div2" localSheetId="2">#REF!</definedName>
    <definedName name="red_div2">#REF!</definedName>
    <definedName name="red_div6" localSheetId="5">#REF!</definedName>
    <definedName name="red_div6" localSheetId="1">#REF!</definedName>
    <definedName name="red_div6" localSheetId="2">#REF!</definedName>
    <definedName name="red_div6">#REF!</definedName>
    <definedName name="red_div7" localSheetId="5">#REF!</definedName>
    <definedName name="red_div7" localSheetId="1">#REF!</definedName>
    <definedName name="red_div7" localSheetId="2">#REF!</definedName>
    <definedName name="red_div7">#REF!</definedName>
    <definedName name="red_fav" localSheetId="5">#REF!</definedName>
    <definedName name="red_fav" localSheetId="1">#REF!</definedName>
    <definedName name="red_fav" localSheetId="2">#REF!</definedName>
    <definedName name="red_fav">#REF!</definedName>
    <definedName name="red_mon" localSheetId="5">#REF!</definedName>
    <definedName name="red_mon" localSheetId="1">#REF!</definedName>
    <definedName name="red_mon" localSheetId="2">#REF!</definedName>
    <definedName name="red_mon">#REF!</definedName>
    <definedName name="red_var" localSheetId="5">#REF!</definedName>
    <definedName name="red_var" localSheetId="1">#REF!</definedName>
    <definedName name="red_var" localSheetId="2">#REF!</definedName>
    <definedName name="red_var">#REF!</definedName>
    <definedName name="red_var_se" localSheetId="5">#REF!</definedName>
    <definedName name="red_var_se" localSheetId="1">#REF!</definedName>
    <definedName name="red_var_se" localSheetId="2">#REF!</definedName>
    <definedName name="red_var_se">#REF!</definedName>
    <definedName name="REF" localSheetId="5">[3]OBRJU95!#REF!</definedName>
    <definedName name="REF" localSheetId="1">[3]OBRJU95!#REF!</definedName>
    <definedName name="REF" localSheetId="2">[3]OBRJU95!#REF!</definedName>
    <definedName name="REF">[3]OBRJU95!#REF!</definedName>
    <definedName name="RESULTADOS" localSheetId="5">#REF!</definedName>
    <definedName name="RESULTADOS" localSheetId="1">#REF!</definedName>
    <definedName name="RESULTADOS" localSheetId="2">#REF!</definedName>
    <definedName name="RESULTADOS">#REF!</definedName>
    <definedName name="Resumo">'[9]1-Coleta Dom.Com'!$A$8:$BV$660</definedName>
    <definedName name="Retr" localSheetId="5">#REF!</definedName>
    <definedName name="Retr" localSheetId="1">#REF!</definedName>
    <definedName name="Retr" localSheetId="2">#REF!</definedName>
    <definedName name="Retr">#REF!</definedName>
    <definedName name="Roc" localSheetId="5">#REF!</definedName>
    <definedName name="Roc" localSheetId="1">#REF!</definedName>
    <definedName name="Roc" localSheetId="2">#REF!</definedName>
    <definedName name="Roc">#REF!</definedName>
    <definedName name="Salário_coletor" localSheetId="5">#REF!</definedName>
    <definedName name="Salário_coletor" localSheetId="1">#REF!</definedName>
    <definedName name="Salário_coletor" localSheetId="2">#REF!</definedName>
    <definedName name="Salário_coletor">#REF!</definedName>
    <definedName name="Salário_coletor_dom" localSheetId="5">#REF!</definedName>
    <definedName name="Salário_coletor_dom" localSheetId="1">#REF!</definedName>
    <definedName name="Salário_coletor_dom" localSheetId="2">#REF!</definedName>
    <definedName name="Salário_coletor_dom">#REF!</definedName>
    <definedName name="Salário_Mín" localSheetId="5">#REF!</definedName>
    <definedName name="Salário_Mín" localSheetId="1">#REF!</definedName>
    <definedName name="Salário_Mín" localSheetId="2">#REF!</definedName>
    <definedName name="Salário_Mín">#REF!</definedName>
    <definedName name="Salário_motorista" localSheetId="5">#REF!</definedName>
    <definedName name="Salário_motorista" localSheetId="1">#REF!</definedName>
    <definedName name="Salário_motorista" localSheetId="2">#REF!</definedName>
    <definedName name="Salário_motorista">#REF!</definedName>
    <definedName name="SE" localSheetId="5">#REF!</definedName>
    <definedName name="SE" localSheetId="1">#REF!</definedName>
    <definedName name="SE" localSheetId="2">#REF!</definedName>
    <definedName name="SE">#REF!</definedName>
    <definedName name="Seguro_vida" localSheetId="5">#REF!</definedName>
    <definedName name="Seguro_vida" localSheetId="1">#REF!</definedName>
    <definedName name="Seguro_vida" localSheetId="2">#REF!</definedName>
    <definedName name="Seguro_vida">#REF!</definedName>
    <definedName name="SeptCapa" localSheetId="5">#REF!</definedName>
    <definedName name="SeptCapa" localSheetId="1">#REF!</definedName>
    <definedName name="SeptCapa" localSheetId="2">#REF!</definedName>
    <definedName name="SeptCapa">#REF!</definedName>
    <definedName name="SeptDetalhes" localSheetId="5">#REF!</definedName>
    <definedName name="SeptDetalhes" localSheetId="1">#REF!</definedName>
    <definedName name="SeptDetalhes" localSheetId="2">#REF!</definedName>
    <definedName name="SeptDetalhes">#REF!</definedName>
    <definedName name="SHARED_FORMULA_6_230_6_230_0">ROUND(9.98+(11.39*0.15+7.45*0.15),2)</definedName>
    <definedName name="SHARED_FORMULA_6_230_6_230_1">ROUND(9.98+(11.39*0.15+7.45*0.15),2)</definedName>
    <definedName name="SHARED_FORMULA_6_233_6_233_0">ROUND(5.37+(11.39*0.15+7.45*0.15),2)</definedName>
    <definedName name="SHARED_FORMULA_6_233_6_233_1">ROUND(5.37+(11.39*0.15+7.45*0.15),2)</definedName>
    <definedName name="SM" localSheetId="5">#REF!</definedName>
    <definedName name="SM" localSheetId="1">#REF!</definedName>
    <definedName name="SM" localSheetId="2">#REF!</definedName>
    <definedName name="SM">#REF!</definedName>
    <definedName name="SPL" localSheetId="5">#REF!</definedName>
    <definedName name="SPL" localSheetId="1">#REF!</definedName>
    <definedName name="SPL" localSheetId="2">#REF!</definedName>
    <definedName name="SPL">#REF!</definedName>
    <definedName name="ST" localSheetId="5">#REF!</definedName>
    <definedName name="ST" localSheetId="1">#REF!</definedName>
    <definedName name="ST" localSheetId="2">#REF!</definedName>
    <definedName name="ST">#REF!</definedName>
    <definedName name="t" localSheetId="5">[4]ID!$B$9</definedName>
    <definedName name="t">[5]ID!$B$9</definedName>
    <definedName name="TD" localSheetId="5">#REF!</definedName>
    <definedName name="TD" localSheetId="1">#REF!</definedName>
    <definedName name="TD" localSheetId="2">#REF!</definedName>
    <definedName name="TD">#REF!</definedName>
    <definedName name="_xlnm.Print_Titles" localSheetId="1">'COMPOS DA EQUIPE DE LIMPEZA URB'!$1:$7</definedName>
    <definedName name="_xlnm.Print_Titles" localSheetId="2">'COMPOSIÇÃO EPI - POR GARI'!$2:$6</definedName>
    <definedName name="total" localSheetId="5">#REF!</definedName>
    <definedName name="total" localSheetId="1">#REF!</definedName>
    <definedName name="total" localSheetId="2">#REF!</definedName>
    <definedName name="total">#REF!</definedName>
    <definedName name="transp" localSheetId="5">#REF!</definedName>
    <definedName name="transp" localSheetId="1">#REF!</definedName>
    <definedName name="transp" localSheetId="2">#REF!</definedName>
    <definedName name="transp">#REF!</definedName>
    <definedName name="transp1" localSheetId="5">#REF!</definedName>
    <definedName name="transp1" localSheetId="1">#REF!</definedName>
    <definedName name="transp1" localSheetId="2">#REF!</definedName>
    <definedName name="transp1">#REF!</definedName>
    <definedName name="transp2" localSheetId="5">#REF!</definedName>
    <definedName name="transp2" localSheetId="1">#REF!</definedName>
    <definedName name="transp2" localSheetId="2">#REF!</definedName>
    <definedName name="transp2">#REF!</definedName>
    <definedName name="transp3" localSheetId="5">#REF!</definedName>
    <definedName name="transp3" localSheetId="1">#REF!</definedName>
    <definedName name="transp3" localSheetId="2">#REF!</definedName>
    <definedName name="transp3">#REF!</definedName>
    <definedName name="transp4" localSheetId="5">#REF!</definedName>
    <definedName name="transp4" localSheetId="1">#REF!</definedName>
    <definedName name="transp4" localSheetId="2">#REF!</definedName>
    <definedName name="transp4">#REF!</definedName>
    <definedName name="transp5" localSheetId="5">#REF!</definedName>
    <definedName name="transp5" localSheetId="1">#REF!</definedName>
    <definedName name="transp5" localSheetId="2">#REF!</definedName>
    <definedName name="transp5">#REF!</definedName>
    <definedName name="transp6" localSheetId="5">#REF!</definedName>
    <definedName name="transp6" localSheetId="1">#REF!</definedName>
    <definedName name="transp6" localSheetId="2">#REF!</definedName>
    <definedName name="transp6">#REF!</definedName>
    <definedName name="transp7" localSheetId="5">#REF!</definedName>
    <definedName name="transp7" localSheetId="1">#REF!</definedName>
    <definedName name="transp7" localSheetId="2">#REF!</definedName>
    <definedName name="transp7">#REF!</definedName>
    <definedName name="transp8" localSheetId="5">#REF!</definedName>
    <definedName name="transp8" localSheetId="1">#REF!</definedName>
    <definedName name="transp8" localSheetId="2">#REF!</definedName>
    <definedName name="transp8">#REF!</definedName>
    <definedName name="transp9" localSheetId="5">#REF!</definedName>
    <definedName name="transp9" localSheetId="1">#REF!</definedName>
    <definedName name="transp9" localSheetId="2">#REF!</definedName>
    <definedName name="transp9">#REF!</definedName>
    <definedName name="Trat" localSheetId="5">#REF!</definedName>
    <definedName name="Trat" localSheetId="1">#REF!</definedName>
    <definedName name="Trat" localSheetId="2">#REF!</definedName>
    <definedName name="Trat">#REF!</definedName>
    <definedName name="TratCapa" localSheetId="5">#REF!</definedName>
    <definedName name="TratCapa" localSheetId="1">#REF!</definedName>
    <definedName name="TratCapa" localSheetId="2">#REF!</definedName>
    <definedName name="TratCapa">#REF!</definedName>
    <definedName name="TratDetalhes" localSheetId="5">#REF!</definedName>
    <definedName name="TratDetalhes" localSheetId="1">#REF!</definedName>
    <definedName name="TratDetalhes" localSheetId="2">#REF!</definedName>
    <definedName name="TratDetalhes">#REF!</definedName>
    <definedName name="Tratorista_diu_loc_trator" localSheetId="5">#REF!</definedName>
    <definedName name="Tratorista_diu_loc_trator" localSheetId="1">#REF!</definedName>
    <definedName name="Tratorista_diu_loc_trator" localSheetId="2">#REF!</definedName>
    <definedName name="Tratorista_diu_loc_trator">#REF!</definedName>
    <definedName name="Tratorista_diu_loc_trator_res" localSheetId="5">#REF!</definedName>
    <definedName name="Tratorista_diu_loc_trator_res" localSheetId="1">#REF!</definedName>
    <definedName name="Tratorista_diu_loc_trator_res" localSheetId="2">#REF!</definedName>
    <definedName name="Tratorista_diu_loc_trator_res">#REF!</definedName>
    <definedName name="Tratorista_not_loc_trator" localSheetId="5">#REF!</definedName>
    <definedName name="Tratorista_not_loc_trator" localSheetId="1">#REF!</definedName>
    <definedName name="Tratorista_not_loc_trator" localSheetId="2">#REF!</definedName>
    <definedName name="Tratorista_not_loc_trator">#REF!</definedName>
    <definedName name="Tratorista_not_loc_trator_res" localSheetId="5">#REF!</definedName>
    <definedName name="Tratorista_not_loc_trator_res" localSheetId="1">#REF!</definedName>
    <definedName name="Tratorista_not_loc_trator_res" localSheetId="2">#REF!</definedName>
    <definedName name="Tratorista_not_loc_trator_res">#REF!</definedName>
    <definedName name="TT_ORÇADA" localSheetId="5">'[8]Lote 01'!$J$258</definedName>
    <definedName name="TT_ORÇADA">'[8]Lote 01'!$J$258</definedName>
    <definedName name="UN" localSheetId="5">[3]OBRJU95!#REF!</definedName>
    <definedName name="UN" localSheetId="1">[3]OBRJU95!#REF!</definedName>
    <definedName name="UN" localSheetId="2">[3]OBRJU95!#REF!</definedName>
    <definedName name="UN">[3]OBRJU95!#REF!</definedName>
    <definedName name="Unif" localSheetId="5">#REF!</definedName>
    <definedName name="Unif" localSheetId="1">#REF!</definedName>
    <definedName name="Unif" localSheetId="2">#REF!</definedName>
    <definedName name="Unif">#REF!</definedName>
    <definedName name="va" localSheetId="5">#REF!</definedName>
    <definedName name="va" localSheetId="1">#REF!</definedName>
    <definedName name="va" localSheetId="2">#REF!</definedName>
    <definedName name="va">#REF!</definedName>
    <definedName name="Vale_Lanche" localSheetId="5">#REF!</definedName>
    <definedName name="Vale_Lanche" localSheetId="1">#REF!</definedName>
    <definedName name="Vale_Lanche" localSheetId="2">#REF!</definedName>
    <definedName name="Vale_Lanche">#REF!</definedName>
    <definedName name="Vale_Refeição" localSheetId="5">#REF!</definedName>
    <definedName name="Vale_Refeição" localSheetId="1">#REF!</definedName>
    <definedName name="Vale_Refeição" localSheetId="2">#REF!</definedName>
    <definedName name="Vale_Refeição">#REF!</definedName>
    <definedName name="Vale_Transporte" localSheetId="5">#REF!</definedName>
    <definedName name="Vale_Transporte" localSheetId="1">#REF!</definedName>
    <definedName name="Vale_Transporte" localSheetId="2">#REF!</definedName>
    <definedName name="Vale_Transporte">#REF!</definedName>
    <definedName name="var_calç" localSheetId="5">#REF!</definedName>
    <definedName name="var_calç" localSheetId="1">#REF!</definedName>
    <definedName name="var_calç" localSheetId="2">#REF!</definedName>
    <definedName name="var_calç">#REF!</definedName>
    <definedName name="var_calç1" localSheetId="5">#REF!</definedName>
    <definedName name="var_calç1" localSheetId="1">#REF!</definedName>
    <definedName name="var_calç1" localSheetId="2">#REF!</definedName>
    <definedName name="var_calç1">#REF!</definedName>
    <definedName name="var_calç2" localSheetId="5">#REF!</definedName>
    <definedName name="var_calç2" localSheetId="1">#REF!</definedName>
    <definedName name="var_calç2" localSheetId="2">#REF!</definedName>
    <definedName name="var_calç2">#REF!</definedName>
    <definedName name="var_calç3" localSheetId="5">#REF!</definedName>
    <definedName name="var_calç3" localSheetId="1">#REF!</definedName>
    <definedName name="var_calç3" localSheetId="2">#REF!</definedName>
    <definedName name="var_calç3">#REF!</definedName>
    <definedName name="var_calç4" localSheetId="5">#REF!</definedName>
    <definedName name="var_calç4" localSheetId="1">#REF!</definedName>
    <definedName name="var_calç4" localSheetId="2">#REF!</definedName>
    <definedName name="var_calç4">#REF!</definedName>
    <definedName name="var_calç5" localSheetId="5">#REF!</definedName>
    <definedName name="var_calç5" localSheetId="1">#REF!</definedName>
    <definedName name="var_calç5" localSheetId="2">#REF!</definedName>
    <definedName name="var_calç5">#REF!</definedName>
    <definedName name="var_calç6" localSheetId="5">#REF!</definedName>
    <definedName name="var_calç6" localSheetId="1">#REF!</definedName>
    <definedName name="var_calç6" localSheetId="2">#REF!</definedName>
    <definedName name="var_calç6">#REF!</definedName>
    <definedName name="var_calç7" localSheetId="5">#REF!</definedName>
    <definedName name="var_calç7" localSheetId="1">#REF!</definedName>
    <definedName name="var_calç7" localSheetId="2">#REF!</definedName>
    <definedName name="var_calç7">#REF!</definedName>
    <definedName name="var_calç8" localSheetId="5">#REF!</definedName>
    <definedName name="var_calç8" localSheetId="1">#REF!</definedName>
    <definedName name="var_calç8" localSheetId="2">#REF!</definedName>
    <definedName name="var_calç8">#REF!</definedName>
    <definedName name="var_calç9" localSheetId="5">#REF!</definedName>
    <definedName name="var_calç9" localSheetId="1">#REF!</definedName>
    <definedName name="var_calç9" localSheetId="2">#REF!</definedName>
    <definedName name="var_calç9">#REF!</definedName>
    <definedName name="var_fei" localSheetId="5">#REF!</definedName>
    <definedName name="var_fei" localSheetId="1">#REF!</definedName>
    <definedName name="var_fei" localSheetId="2">#REF!</definedName>
    <definedName name="var_fei">#REF!</definedName>
    <definedName name="var_fei1" localSheetId="5">#REF!</definedName>
    <definedName name="var_fei1" localSheetId="1">#REF!</definedName>
    <definedName name="var_fei1" localSheetId="2">#REF!</definedName>
    <definedName name="var_fei1">#REF!</definedName>
    <definedName name="var_fei2" localSheetId="5">#REF!</definedName>
    <definedName name="var_fei2" localSheetId="1">#REF!</definedName>
    <definedName name="var_fei2" localSheetId="2">#REF!</definedName>
    <definedName name="var_fei2">#REF!</definedName>
    <definedName name="var_fei3" localSheetId="5">#REF!</definedName>
    <definedName name="var_fei3" localSheetId="1">#REF!</definedName>
    <definedName name="var_fei3" localSheetId="2">#REF!</definedName>
    <definedName name="var_fei3">#REF!</definedName>
    <definedName name="var_fei4" localSheetId="5">#REF!</definedName>
    <definedName name="var_fei4" localSheetId="1">#REF!</definedName>
    <definedName name="var_fei4" localSheetId="2">#REF!</definedName>
    <definedName name="var_fei4">#REF!</definedName>
    <definedName name="var_fei5" localSheetId="5">#REF!</definedName>
    <definedName name="var_fei5" localSheetId="1">#REF!</definedName>
    <definedName name="var_fei5" localSheetId="2">#REF!</definedName>
    <definedName name="var_fei5">#REF!</definedName>
    <definedName name="var_fei6" localSheetId="5">#REF!</definedName>
    <definedName name="var_fei6" localSheetId="1">#REF!</definedName>
    <definedName name="var_fei6" localSheetId="2">#REF!</definedName>
    <definedName name="var_fei6">#REF!</definedName>
    <definedName name="var_fei7" localSheetId="5">#REF!</definedName>
    <definedName name="var_fei7" localSheetId="1">#REF!</definedName>
    <definedName name="var_fei7" localSheetId="2">#REF!</definedName>
    <definedName name="var_fei7">#REF!</definedName>
    <definedName name="var_fei8" localSheetId="5">#REF!</definedName>
    <definedName name="var_fei8" localSheetId="1">#REF!</definedName>
    <definedName name="var_fei8" localSheetId="2">#REF!</definedName>
    <definedName name="var_fei8">#REF!</definedName>
    <definedName name="var_fei9" localSheetId="5">#REF!</definedName>
    <definedName name="var_fei9" localSheetId="1">#REF!</definedName>
    <definedName name="var_fei9" localSheetId="2">#REF!</definedName>
    <definedName name="var_fei9">#REF!</definedName>
    <definedName name="var_mec" localSheetId="5">#REF!</definedName>
    <definedName name="var_mec" localSheetId="1">#REF!</definedName>
    <definedName name="var_mec" localSheetId="2">#REF!</definedName>
    <definedName name="var_mec">#REF!</definedName>
    <definedName name="var_mec1" localSheetId="5">#REF!</definedName>
    <definedName name="var_mec1" localSheetId="1">#REF!</definedName>
    <definedName name="var_mec1" localSheetId="2">#REF!</definedName>
    <definedName name="var_mec1">#REF!</definedName>
    <definedName name="var_mec2" localSheetId="5">#REF!</definedName>
    <definedName name="var_mec2" localSheetId="1">#REF!</definedName>
    <definedName name="var_mec2" localSheetId="2">#REF!</definedName>
    <definedName name="var_mec2">#REF!</definedName>
    <definedName name="var_mec3" localSheetId="5">#REF!</definedName>
    <definedName name="var_mec3" localSheetId="1">#REF!</definedName>
    <definedName name="var_mec3" localSheetId="2">#REF!</definedName>
    <definedName name="var_mec3">#REF!</definedName>
    <definedName name="var_mec4" localSheetId="5">#REF!</definedName>
    <definedName name="var_mec4" localSheetId="1">#REF!</definedName>
    <definedName name="var_mec4" localSheetId="2">#REF!</definedName>
    <definedName name="var_mec4">#REF!</definedName>
    <definedName name="var_mec5" localSheetId="5">#REF!</definedName>
    <definedName name="var_mec5" localSheetId="1">#REF!</definedName>
    <definedName name="var_mec5" localSheetId="2">#REF!</definedName>
    <definedName name="var_mec5">#REF!</definedName>
    <definedName name="var_mec6" localSheetId="5">#REF!</definedName>
    <definedName name="var_mec6" localSheetId="1">#REF!</definedName>
    <definedName name="var_mec6" localSheetId="2">#REF!</definedName>
    <definedName name="var_mec6">#REF!</definedName>
    <definedName name="var_mec7" localSheetId="5">#REF!</definedName>
    <definedName name="var_mec7" localSheetId="1">#REF!</definedName>
    <definedName name="var_mec7" localSheetId="2">#REF!</definedName>
    <definedName name="var_mec7">#REF!</definedName>
    <definedName name="var_mec8" localSheetId="5">#REF!</definedName>
    <definedName name="var_mec8" localSheetId="1">#REF!</definedName>
    <definedName name="var_mec8" localSheetId="2">#REF!</definedName>
    <definedName name="var_mec8">#REF!</definedName>
    <definedName name="var_mec9" localSheetId="5">#REF!</definedName>
    <definedName name="var_mec9" localSheetId="1">#REF!</definedName>
    <definedName name="var_mec9" localSheetId="2">#REF!</definedName>
    <definedName name="var_mec9">#REF!</definedName>
    <definedName name="Varredor_diu_lim_mercado" localSheetId="5">#REF!</definedName>
    <definedName name="Varredor_diu_lim_mercado" localSheetId="1">#REF!</definedName>
    <definedName name="Varredor_diu_lim_mercado" localSheetId="2">#REF!</definedName>
    <definedName name="Varredor_diu_lim_mercado">#REF!</definedName>
    <definedName name="Varredor_diu_lim_mercado_res" localSheetId="5">#REF!</definedName>
    <definedName name="Varredor_diu_lim_mercado_res" localSheetId="1">#REF!</definedName>
    <definedName name="Varredor_diu_lim_mercado_res" localSheetId="2">#REF!</definedName>
    <definedName name="Varredor_diu_lim_mercado_res">#REF!</definedName>
    <definedName name="Varredor_diu_var_man" localSheetId="5">#REF!</definedName>
    <definedName name="Varredor_diu_var_man" localSheetId="1">#REF!</definedName>
    <definedName name="Varredor_diu_var_man" localSheetId="2">#REF!</definedName>
    <definedName name="Varredor_diu_var_man">#REF!</definedName>
    <definedName name="Varredor_diu_var_man_res" localSheetId="5">#REF!</definedName>
    <definedName name="Varredor_diu_var_man_res" localSheetId="1">#REF!</definedName>
    <definedName name="Varredor_diu_var_man_res" localSheetId="2">#REF!</definedName>
    <definedName name="Varredor_diu_var_man_res">#REF!</definedName>
    <definedName name="Varredor_not_lim_mercado" localSheetId="5">#REF!</definedName>
    <definedName name="Varredor_not_lim_mercado" localSheetId="1">#REF!</definedName>
    <definedName name="Varredor_not_lim_mercado" localSheetId="2">#REF!</definedName>
    <definedName name="Varredor_not_lim_mercado">#REF!</definedName>
    <definedName name="Varredor_not_lim_mercado_res" localSheetId="5">#REF!</definedName>
    <definedName name="Varredor_not_lim_mercado_res" localSheetId="1">#REF!</definedName>
    <definedName name="Varredor_not_lim_mercado_res" localSheetId="2">#REF!</definedName>
    <definedName name="Varredor_not_lim_mercado_res">#REF!</definedName>
    <definedName name="Varredor_not_var_man" localSheetId="5">#REF!</definedName>
    <definedName name="Varredor_not_var_man" localSheetId="1">#REF!</definedName>
    <definedName name="Varredor_not_var_man" localSheetId="2">#REF!</definedName>
    <definedName name="Varredor_not_var_man">#REF!</definedName>
    <definedName name="Varredor_not_var_man_res" localSheetId="5">#REF!</definedName>
    <definedName name="Varredor_not_var_man_res" localSheetId="1">#REF!</definedName>
    <definedName name="Varredor_not_var_man_res" localSheetId="2">#REF!</definedName>
    <definedName name="Varredor_not_var_man_res">#REF!</definedName>
    <definedName name="VARRICAO" localSheetId="5">#REF!</definedName>
    <definedName name="VARRICAO" localSheetId="1">#REF!</definedName>
    <definedName name="VARRICAO" localSheetId="2">#REF!</definedName>
    <definedName name="VARRICAO">#REF!</definedName>
    <definedName name="varrição" localSheetId="5">#REF!</definedName>
    <definedName name="varrição" localSheetId="1">#REF!</definedName>
    <definedName name="varrição" localSheetId="2">#REF!</definedName>
    <definedName name="varrição">#REF!</definedName>
    <definedName name="varrição1" localSheetId="5">#REF!</definedName>
    <definedName name="varrição1" localSheetId="1">#REF!</definedName>
    <definedName name="varrição1" localSheetId="2">#REF!</definedName>
    <definedName name="varrição1">#REF!</definedName>
    <definedName name="varrição2" localSheetId="5">#REF!</definedName>
    <definedName name="varrição2" localSheetId="1">#REF!</definedName>
    <definedName name="varrição2" localSheetId="2">#REF!</definedName>
    <definedName name="varrição2">#REF!</definedName>
    <definedName name="varrição3" localSheetId="5">#REF!</definedName>
    <definedName name="varrição3" localSheetId="1">#REF!</definedName>
    <definedName name="varrição3" localSheetId="2">#REF!</definedName>
    <definedName name="varrição3">#REF!</definedName>
    <definedName name="varrição4" localSheetId="5">#REF!</definedName>
    <definedName name="varrição4" localSheetId="1">#REF!</definedName>
    <definedName name="varrição4" localSheetId="2">#REF!</definedName>
    <definedName name="varrição4">#REF!</definedName>
    <definedName name="varrição5" localSheetId="5">#REF!</definedName>
    <definedName name="varrição5" localSheetId="1">#REF!</definedName>
    <definedName name="varrição5" localSheetId="2">#REF!</definedName>
    <definedName name="varrição5">#REF!</definedName>
    <definedName name="varrição6" localSheetId="5">#REF!</definedName>
    <definedName name="varrição6" localSheetId="1">#REF!</definedName>
    <definedName name="varrição6" localSheetId="2">#REF!</definedName>
    <definedName name="varrição6">#REF!</definedName>
    <definedName name="varrição7" localSheetId="5">#REF!</definedName>
    <definedName name="varrição7" localSheetId="1">#REF!</definedName>
    <definedName name="varrição7" localSheetId="2">#REF!</definedName>
    <definedName name="varrição7">#REF!</definedName>
    <definedName name="varrição8" localSheetId="5">#REF!</definedName>
    <definedName name="varrição8" localSheetId="1">#REF!</definedName>
    <definedName name="varrição8" localSheetId="2">#REF!</definedName>
    <definedName name="varrição8">#REF!</definedName>
    <definedName name="varrição9" localSheetId="5">#REF!</definedName>
    <definedName name="varrição9" localSheetId="1">#REF!</definedName>
    <definedName name="varrição9" localSheetId="2">#REF!</definedName>
    <definedName name="varrição9">#REF!</definedName>
    <definedName name="VarS" localSheetId="5">#REF!</definedName>
    <definedName name="VarS" localSheetId="1">#REF!</definedName>
    <definedName name="VarS" localSheetId="2">#REF!</definedName>
    <definedName name="VarS">#REF!</definedName>
    <definedName name="vega_i" localSheetId="5">#REF!</definedName>
    <definedName name="vega_i" localSheetId="1">#REF!</definedName>
    <definedName name="vega_i" localSheetId="2">#REF!</definedName>
    <definedName name="vega_i">#REF!</definedName>
    <definedName name="VEGA_SOPAVE_II" localSheetId="5">#REF!</definedName>
    <definedName name="VEGA_SOPAVE_II" localSheetId="1">#REF!</definedName>
    <definedName name="VEGA_SOPAVE_II" localSheetId="2">#REF!</definedName>
    <definedName name="VEGA_SOPAVE_II">#REF!</definedName>
    <definedName name="VER_DT" localSheetId="5">[6]Planejamento!$E$8&lt;&gt;"N"</definedName>
    <definedName name="VER_DT">[6]Planejamento!$E$8&lt;&gt;"N"</definedName>
    <definedName name="VERBA_CANTEIRO" localSheetId="5">[6]Planejamento!$E$16="S"</definedName>
    <definedName name="VERBA_CANTEIRO">[6]Planejamento!$E$16="S"</definedName>
    <definedName name="Vigia_diu_op_aterro" localSheetId="5">#REF!</definedName>
    <definedName name="Vigia_diu_op_aterro" localSheetId="1">#REF!</definedName>
    <definedName name="Vigia_diu_op_aterro" localSheetId="2">#REF!</definedName>
    <definedName name="Vigia_diu_op_aterro">#REF!</definedName>
    <definedName name="Vigia_diu_op_aterro_res" localSheetId="5">#REF!</definedName>
    <definedName name="Vigia_diu_op_aterro_res" localSheetId="1">#REF!</definedName>
    <definedName name="Vigia_diu_op_aterro_res" localSheetId="2">#REF!</definedName>
    <definedName name="Vigia_diu_op_aterro_res">#REF!</definedName>
    <definedName name="Vigia_not_op_aterro" localSheetId="5">#REF!</definedName>
    <definedName name="Vigia_not_op_aterro" localSheetId="1">#REF!</definedName>
    <definedName name="Vigia_not_op_aterro" localSheetId="2">#REF!</definedName>
    <definedName name="Vigia_not_op_aterro">#REF!</definedName>
    <definedName name="Vigia_not_op_aterro_res" localSheetId="5">#REF!</definedName>
    <definedName name="Vigia_not_op_aterro_res" localSheetId="1">#REF!</definedName>
    <definedName name="Vigia_not_op_aterro_res" localSheetId="2">#REF!</definedName>
    <definedName name="Vigia_not_op_aterro_res">#REF!</definedName>
    <definedName name="VM" localSheetId="5">#REF!</definedName>
    <definedName name="VM" localSheetId="1">#REF!</definedName>
    <definedName name="VM" localSheetId="2">#REF!</definedName>
    <definedName name="VM">#REF!</definedName>
    <definedName name="VP" localSheetId="5">#REF!</definedName>
    <definedName name="VP" localSheetId="1">#REF!</definedName>
    <definedName name="VP" localSheetId="2">#REF!</definedName>
    <definedName name="VP">#REF!</definedName>
    <definedName name="VR_CONTRATO" localSheetId="5">'[6]Vínculos (Não Mexer)'!$G$39</definedName>
    <definedName name="VR_CONTRATO">'[6]Vínculos (Não Mexer)'!$G$39</definedName>
    <definedName name="X" localSheetId="5">#REF!</definedName>
    <definedName name="X" localSheetId="1">#REF!</definedName>
    <definedName name="X" localSheetId="2">#REF!</definedName>
    <definedName name="X">#REF!</definedName>
    <definedName name="X1a" localSheetId="5">#REF!</definedName>
    <definedName name="X1a" localSheetId="1">#REF!</definedName>
    <definedName name="X1a" localSheetId="2">#REF!</definedName>
    <definedName name="X1a">#REF!</definedName>
    <definedName name="X2a" localSheetId="5">#REF!</definedName>
    <definedName name="X2a" localSheetId="1">#REF!</definedName>
    <definedName name="X2a" localSheetId="2">#REF!</definedName>
    <definedName name="X2a">#REF!</definedName>
  </definedNames>
  <calcPr calcId="162913"/>
</workbook>
</file>

<file path=xl/calcChain.xml><?xml version="1.0" encoding="utf-8"?>
<calcChain xmlns="http://schemas.openxmlformats.org/spreadsheetml/2006/main">
  <c r="G9" i="13" l="1"/>
  <c r="G8" i="13"/>
  <c r="F22" i="19"/>
  <c r="F21" i="19"/>
  <c r="E22" i="19"/>
  <c r="E21" i="19"/>
  <c r="E11" i="19"/>
  <c r="E10" i="19"/>
  <c r="E9" i="19"/>
  <c r="E26" i="9"/>
  <c r="E24" i="9"/>
  <c r="E23" i="9"/>
  <c r="E19" i="9"/>
  <c r="E18" i="9"/>
  <c r="E16" i="9"/>
  <c r="E15" i="9"/>
  <c r="E14" i="9"/>
  <c r="E13" i="9"/>
  <c r="N31" i="20"/>
  <c r="N22" i="20" l="1"/>
  <c r="N21" i="20"/>
  <c r="N20" i="20"/>
  <c r="E8" i="13"/>
  <c r="E9" i="13"/>
  <c r="B54" i="10"/>
  <c r="D39" i="9" s="1"/>
  <c r="B53" i="10"/>
  <c r="D38" i="9" s="1"/>
  <c r="B52" i="10"/>
  <c r="D37" i="9" s="1"/>
  <c r="B51" i="10"/>
  <c r="D36" i="9" s="1"/>
  <c r="B50" i="10"/>
  <c r="D35" i="9" s="1"/>
  <c r="B48" i="10"/>
  <c r="D33" i="9" s="1"/>
  <c r="B49" i="10"/>
  <c r="D34" i="9" s="1"/>
  <c r="C12" i="19"/>
  <c r="D9" i="13"/>
  <c r="D8" i="13"/>
  <c r="J26" i="20"/>
  <c r="J25" i="20"/>
  <c r="L25" i="20"/>
  <c r="J30" i="20"/>
  <c r="J29" i="20"/>
  <c r="L22" i="20"/>
  <c r="D12" i="19"/>
  <c r="E10" i="13" l="1"/>
  <c r="F9" i="13"/>
  <c r="N26" i="20"/>
  <c r="L26" i="20"/>
  <c r="L27" i="20" s="1"/>
  <c r="D10" i="13"/>
  <c r="F8" i="13"/>
  <c r="F10" i="13" s="1"/>
  <c r="N25" i="20"/>
  <c r="B11" i="10"/>
  <c r="B23" i="10"/>
  <c r="B43" i="10"/>
  <c r="L21" i="20"/>
  <c r="L20" i="20"/>
  <c r="B42" i="10"/>
  <c r="B41" i="10"/>
  <c r="B40" i="10"/>
  <c r="B17" i="10"/>
  <c r="C39" i="9"/>
  <c r="J17" i="20" s="1"/>
  <c r="C38" i="9"/>
  <c r="J16" i="20" s="1"/>
  <c r="C37" i="9"/>
  <c r="J15" i="20" s="1"/>
  <c r="C36" i="9"/>
  <c r="J14" i="20" s="1"/>
  <c r="C35" i="9"/>
  <c r="J13" i="20" s="1"/>
  <c r="C34" i="9"/>
  <c r="J12" i="20" s="1"/>
  <c r="C33" i="9"/>
  <c r="E25" i="9"/>
  <c r="E33" i="9"/>
  <c r="E39" i="9"/>
  <c r="F39" i="9" s="1"/>
  <c r="E38" i="9"/>
  <c r="E17" i="9"/>
  <c r="E37" i="9" s="1"/>
  <c r="E36" i="9"/>
  <c r="E35" i="9"/>
  <c r="D27" i="9"/>
  <c r="C27" i="9"/>
  <c r="C20" i="9"/>
  <c r="D20" i="9"/>
  <c r="N27" i="20" l="1"/>
  <c r="F36" i="9"/>
  <c r="C51" i="10"/>
  <c r="L14" i="20"/>
  <c r="N14" i="20" s="1"/>
  <c r="F37" i="9"/>
  <c r="L15" i="20"/>
  <c r="N15" i="20" s="1"/>
  <c r="C52" i="10"/>
  <c r="F38" i="9"/>
  <c r="L16" i="20"/>
  <c r="N16" i="20" s="1"/>
  <c r="E34" i="9"/>
  <c r="C53" i="10"/>
  <c r="L17" i="20"/>
  <c r="N17" i="20" s="1"/>
  <c r="F34" i="9"/>
  <c r="L12" i="20"/>
  <c r="N12" i="20" s="1"/>
  <c r="E40" i="9"/>
  <c r="F33" i="9"/>
  <c r="L11" i="20"/>
  <c r="N11" i="20" s="1"/>
  <c r="C54" i="10"/>
  <c r="F35" i="9"/>
  <c r="L13" i="20"/>
  <c r="N13" i="20" s="1"/>
  <c r="C50" i="10"/>
  <c r="C49" i="10"/>
  <c r="C40" i="9"/>
  <c r="C48" i="10"/>
  <c r="L23" i="20"/>
  <c r="J11" i="20"/>
  <c r="B44" i="10"/>
  <c r="J22" i="20"/>
  <c r="J21" i="20"/>
  <c r="J20" i="20"/>
  <c r="C55" i="10" l="1"/>
  <c r="L18" i="20"/>
  <c r="F40" i="9"/>
  <c r="N18" i="20"/>
  <c r="N23" i="20"/>
  <c r="N30" i="20"/>
  <c r="L30" i="20"/>
  <c r="L31" i="20" s="1"/>
  <c r="L29" i="20"/>
  <c r="H50" i="10"/>
  <c r="H49" i="10"/>
  <c r="H42" i="10"/>
  <c r="H41" i="10"/>
  <c r="H40" i="10"/>
  <c r="H16" i="10"/>
  <c r="G10" i="13" l="1"/>
  <c r="H51" i="10"/>
  <c r="N29" i="20"/>
  <c r="E12" i="19"/>
  <c r="F23" i="19" l="1"/>
  <c r="E23" i="19"/>
  <c r="H28" i="10"/>
  <c r="B28" i="10" l="1"/>
  <c r="E27" i="9" l="1"/>
  <c r="H12" i="10" s="1"/>
  <c r="E20" i="9"/>
  <c r="B25" i="10" l="1"/>
  <c r="B13" i="10"/>
  <c r="G6" i="4" l="1"/>
  <c r="G11" i="4"/>
  <c r="G18" i="4"/>
  <c r="G24" i="4" l="1"/>
  <c r="G26" i="4" s="1"/>
  <c r="H24" i="10" l="1"/>
  <c r="H26" i="10" s="1"/>
  <c r="H11" i="10"/>
  <c r="H14" i="10" s="1"/>
  <c r="H17" i="10" s="1"/>
  <c r="C42" i="10" s="1"/>
  <c r="B24" i="10"/>
  <c r="B26" i="10" s="1"/>
  <c r="B29" i="10" s="1"/>
  <c r="C41" i="10" s="1"/>
  <c r="B12" i="10"/>
  <c r="B15" i="10" s="1"/>
  <c r="B18" i="10" s="1"/>
  <c r="C40" i="10" s="1"/>
  <c r="H29" i="10" l="1"/>
  <c r="C43" i="10" l="1"/>
  <c r="C44" i="10" s="1"/>
  <c r="L8" i="20" s="1"/>
  <c r="L9" i="20" l="1"/>
  <c r="N8" i="20"/>
  <c r="L34" i="20" l="1"/>
  <c r="L37" i="20" s="1"/>
  <c r="L40" i="20" s="1"/>
  <c r="N9" i="20"/>
  <c r="N34" i="20" s="1"/>
  <c r="N37" i="20" s="1"/>
  <c r="N40" i="20" s="1"/>
  <c r="H43" i="10"/>
</calcChain>
</file>

<file path=xl/sharedStrings.xml><?xml version="1.0" encoding="utf-8"?>
<sst xmlns="http://schemas.openxmlformats.org/spreadsheetml/2006/main" count="237" uniqueCount="148">
  <si>
    <t>DESCRIÇÃO</t>
  </si>
  <si>
    <t>SALÁRIO</t>
  </si>
  <si>
    <t>SUB-TOTAL:</t>
  </si>
  <si>
    <t>QUANT. OPERÁRIOS</t>
  </si>
  <si>
    <t>TOTAL</t>
  </si>
  <si>
    <t>TOTAL:</t>
  </si>
  <si>
    <t>R$</t>
  </si>
  <si>
    <t>RELATORIO DE COMPOSICOES</t>
  </si>
  <si>
    <t>MATERIAL</t>
  </si>
  <si>
    <t>CALCADO COM SOLADO DE BORRACHA</t>
  </si>
  <si>
    <t>CAMISA DE BRIM</t>
  </si>
  <si>
    <t>CALCA DE BRIM</t>
  </si>
  <si>
    <t>COLETE REFLETOR</t>
  </si>
  <si>
    <t>BONE</t>
  </si>
  <si>
    <t>CAPA DE CHUVA</t>
  </si>
  <si>
    <t>QUANTIDADE</t>
  </si>
  <si>
    <t>(unid.ano)</t>
  </si>
  <si>
    <t>VALOR UNITÁRIO</t>
  </si>
  <si>
    <t>VALOR TOTAL</t>
  </si>
  <si>
    <t>R$ /MÊS</t>
  </si>
  <si>
    <t>ITEM (MAO DE OBRA)</t>
  </si>
  <si>
    <t>VALOR (R$)</t>
  </si>
  <si>
    <r>
      <t>TOTAL DOS ENCARGOS</t>
    </r>
    <r>
      <rPr>
        <sz val="10"/>
        <rFont val="Arial"/>
        <family val="2"/>
      </rPr>
      <t>................................................................................................................</t>
    </r>
  </si>
  <si>
    <t xml:space="preserve">                                                                                                                 </t>
  </si>
  <si>
    <t>D.3 – INCIDENCIAS DE MULTA DE FGTS SOBRE AVISO PRÉVIO</t>
  </si>
  <si>
    <t>D.2 – INCIDENCIA DE FGTS SOBRE AVISO PRÉVIO</t>
  </si>
  <si>
    <t>D.1 – INCIDENCIA DO GRUPO A SOBRE B</t>
  </si>
  <si>
    <t>GRUPO D  ( Incidência acumulativa )</t>
  </si>
  <si>
    <t>C.4 – INDENIZAÇÃO ADICIONAL</t>
  </si>
  <si>
    <t>C.3 – MULTA POR RESCISÃO DO CONTRATO DE TRABALHO SEM JUSTA CAUSA</t>
  </si>
  <si>
    <t>C.2 – AVISO PRÉVIO TRABALHADO</t>
  </si>
  <si>
    <t>C.1 – AVISO PRÉVIO INDENIZADO</t>
  </si>
  <si>
    <t>GRUPO C</t>
  </si>
  <si>
    <t>B.6 – 13º SALARIO</t>
  </si>
  <si>
    <t>B.8 – FÉRIAS + 1/3</t>
  </si>
  <si>
    <t>GRUPO B</t>
  </si>
  <si>
    <t xml:space="preserve">A.2 – FGTS </t>
  </si>
  <si>
    <t>GRUPO A</t>
  </si>
  <si>
    <t>COMPOSIÇÃO DOS  ENCARGOS SOCIAIS BÁSICOS - MÃO-DE-OBRA DIRETA</t>
  </si>
  <si>
    <t>EPIS</t>
  </si>
  <si>
    <t>ENXADA</t>
  </si>
  <si>
    <t>GARI</t>
  </si>
  <si>
    <t>MEMORIA DE CALCULO</t>
  </si>
  <si>
    <t>EPI - UNIFORMES</t>
  </si>
  <si>
    <t>ENGENHEIRO</t>
  </si>
  <si>
    <t>QUANTIDADE DE ENGENHEIRO</t>
  </si>
  <si>
    <t>ENCARGOS SOCIAIS</t>
  </si>
  <si>
    <t>ITEM</t>
  </si>
  <si>
    <t>1.0</t>
  </si>
  <si>
    <t>1.1</t>
  </si>
  <si>
    <t>TOTAL GERAL :</t>
  </si>
  <si>
    <t>QUANTIDADE DE MOTORISTA</t>
  </si>
  <si>
    <t>ROÇADOR</t>
  </si>
  <si>
    <t>MOTORISTA</t>
  </si>
  <si>
    <t>RESUMO DAS DESPESAS COM PESSOAL</t>
  </si>
  <si>
    <t>EPI - VARRIÇÃO, ROÇAGEM, CAPINA MANUAL E COLETA DOS RESIDUOS ORIGINÁRIOS DA PRESTAÇÃO DE SERVIÇOS</t>
  </si>
  <si>
    <t xml:space="preserve">MOTORISTA </t>
  </si>
  <si>
    <t xml:space="preserve">PÁ </t>
  </si>
  <si>
    <t>ROÇADEIRA</t>
  </si>
  <si>
    <t>CUSTO MÊS</t>
  </si>
  <si>
    <t>VASSOURA</t>
  </si>
  <si>
    <t>CUSTO COM UTENSÍLIOS, INSUMOS E MAQUINÁRIO</t>
  </si>
  <si>
    <t>RESUMO DAS DESPESAS COM COMBUSTÍVEL PARA MAQUINÁRIO/MÊS</t>
  </si>
  <si>
    <t>DESPESA COM PESSOAL</t>
  </si>
  <si>
    <t>VALOR MENSAL (R$)</t>
  </si>
  <si>
    <t>DESPESA COM COMBUSTÍVEL</t>
  </si>
  <si>
    <t>1.2</t>
  </si>
  <si>
    <t>1.2.1</t>
  </si>
  <si>
    <t>PÁ</t>
  </si>
  <si>
    <t>1.2.2</t>
  </si>
  <si>
    <t>1.2.3</t>
  </si>
  <si>
    <t>1.2.4</t>
  </si>
  <si>
    <t>1.2.5</t>
  </si>
  <si>
    <t>1.3</t>
  </si>
  <si>
    <t>1.3.1</t>
  </si>
  <si>
    <t>1.3.2</t>
  </si>
  <si>
    <t>CUSTO TOTAL</t>
  </si>
  <si>
    <t xml:space="preserve">SUB TOTAL : </t>
  </si>
  <si>
    <t>COMPOSIÇÃO DE CUSTOS COM COMBUSTÍVEL</t>
  </si>
  <si>
    <t>BDI (BONIFICAÇÕES E DESPESAS INDIRETAS):</t>
  </si>
  <si>
    <t>Total do item 1.0</t>
  </si>
  <si>
    <t>Total do item 1.2</t>
  </si>
  <si>
    <t>Total do item 1.3</t>
  </si>
  <si>
    <t>BDI:</t>
  </si>
  <si>
    <t>1.0.1</t>
  </si>
  <si>
    <t>1.0.2</t>
  </si>
  <si>
    <t>1.0.3</t>
  </si>
  <si>
    <t>1.0.4</t>
  </si>
  <si>
    <t>1.0.5</t>
  </si>
  <si>
    <t>1.0.6</t>
  </si>
  <si>
    <t>1.0.7</t>
  </si>
  <si>
    <t>2.0</t>
  </si>
  <si>
    <t>2.0.1</t>
  </si>
  <si>
    <t>2.0.2</t>
  </si>
  <si>
    <t>2.0.3</t>
  </si>
  <si>
    <t>2.0.4</t>
  </si>
  <si>
    <t>CUSTO MENSAL       (9 meses)</t>
  </si>
  <si>
    <t>LUVA DE COURO (PAR)</t>
  </si>
  <si>
    <t>EPI - EQUIPAMENTO DE PROTEÇÃO INDIVIDUAL</t>
  </si>
  <si>
    <t>CALÇADO COM SOLADO DE BORRACHA</t>
  </si>
  <si>
    <t>CALÇA DE BRIM</t>
  </si>
  <si>
    <t>CALÇA DE BIM</t>
  </si>
  <si>
    <t>1.4</t>
  </si>
  <si>
    <t>Total do item 1.4</t>
  </si>
  <si>
    <t>RESUMO DAS DESPESAS COM EPI</t>
  </si>
  <si>
    <t>QUANTIDADE (ANO)</t>
  </si>
  <si>
    <t>QUANTIDADE/GARI</t>
  </si>
  <si>
    <t>VALOR/MÊS</t>
  </si>
  <si>
    <t>VEÍCULO COLETOR</t>
  </si>
  <si>
    <t>ADICIONAL DE INSALUBRIDADE (20%)</t>
  </si>
  <si>
    <t xml:space="preserve">ADICIONAL DE INSALUBRIDADE </t>
  </si>
  <si>
    <t>QUANT. GARI (USO)</t>
  </si>
  <si>
    <t>VALOR TOTAL (9 MESES)</t>
  </si>
  <si>
    <t>1.2.6</t>
  </si>
  <si>
    <t>1.2.7</t>
  </si>
  <si>
    <t>1.3.4</t>
  </si>
  <si>
    <t>1.4.1</t>
  </si>
  <si>
    <t>1.4.3</t>
  </si>
  <si>
    <t>VEICULO COLETOR</t>
  </si>
  <si>
    <t>VASSOURÃO</t>
  </si>
  <si>
    <t>QUANTIDADE UNID. ANO</t>
  </si>
  <si>
    <t>QUANT. UNID. ANUAL</t>
  </si>
  <si>
    <t>ROÇACEIRA</t>
  </si>
  <si>
    <t>VALOR (UNID./DIA</t>
  </si>
  <si>
    <t>QUANT. MAQUINÁRIO</t>
  </si>
  <si>
    <t>VARRIÇÃO, ROÇAGEM, CAPINAÇÃO E COLETA DE RESÍDUOS ORIGINÁRIOS</t>
  </si>
  <si>
    <t>SALÁRIO TOTAL (MÊS)</t>
  </si>
  <si>
    <t>DESPESA MÃO DE OBRA</t>
  </si>
  <si>
    <t>1.5</t>
  </si>
  <si>
    <t>1.5.1</t>
  </si>
  <si>
    <t>1.5.3</t>
  </si>
  <si>
    <t>Total do item 1.5</t>
  </si>
  <si>
    <t>RESUMO DAS DESPESAS COM UTENSÍLIOS E INSUMOS/MÊS</t>
  </si>
  <si>
    <t xml:space="preserve">DESPESA COM UTENSÍLIOS E INSUMOS </t>
  </si>
  <si>
    <t>DESPESA COM MANUTENÇÃO VEÍCULO E MAQUINÁRIO</t>
  </si>
  <si>
    <t>COMPOSIÇÃO DE CUSTO DE UTENSÍLIOS E INSUMOS</t>
  </si>
  <si>
    <t>DESPESAS COM MANUTENÇÃO DE MAQUINÁRIO</t>
  </si>
  <si>
    <t>LIMPEZA PUBLICA URBANA NO DISTRITO DE SÃO JORGE</t>
  </si>
  <si>
    <t>QUANTIDADE DE GARI - COLETA DE RESÍDUOS</t>
  </si>
  <si>
    <t>QUANTIDADE DE GARI ROÇADOR/CAPINA</t>
  </si>
  <si>
    <t>QUANT. MÃO DE OBRA(USO DO EPI)</t>
  </si>
  <si>
    <t>ROÇADEIRA (GASOLINA)</t>
  </si>
  <si>
    <t xml:space="preserve">TRATOR DE LIMPEZA </t>
  </si>
  <si>
    <t>LIMPEZA URBANA NO DISTRITO DE SÃO JORGE: ROÇAGEM, CAPINA, VARRIÇÃO, COLETA DOS RESÍDUOS ORIGINÁRIOS, COLETA SELETIVA E COLETA DE RESÍDUOS SÓLIDOS.</t>
  </si>
  <si>
    <t xml:space="preserve">PLANILHA DE SERVIÇOS </t>
  </si>
  <si>
    <t>VALOR TOTAL  8 MESES  (R$)</t>
  </si>
  <si>
    <t>SALÁRIO TOTAL (8 MESES)</t>
  </si>
  <si>
    <t>VALOR TOTAL (8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</si>
</sst>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#,#00"/>
    <numFmt numFmtId="168" formatCode="_(* #,##0_);_(* \(#,##0\);_(* &quot;-&quot;??_);_(@_)"/>
    <numFmt numFmtId="169" formatCode="_(&quot;R$&quot;* #,##0.00_);_(&quot;R$&quot;* \(#,##0.00\);_(&quot;R$&quot;* &quot;-&quot;??_);_(@_)"/>
    <numFmt numFmtId="170" formatCode="_ &quot;R$ &quot;* #,##0.00_ ;_ &quot;R$ &quot;* \-#,##0.00_ ;_ &quot;R$ &quot;* &quot;-&quot;??_ ;_ @_ "/>
    <numFmt numFmtId="171" formatCode="_(* #,##0.00_);[Red]_(* \(#,##0.00\);_(* &quot;-&quot;??_);[Blue]* _(@_)"/>
    <numFmt numFmtId="172" formatCode="%#,#00"/>
    <numFmt numFmtId="173" formatCode="_(* #,##0.00&quot; Km&quot;_);[Red]_(* \(#,##0.00&quot; Km&quot;\);_(* &quot;-&quot;?????_);[Blue]* _(@_)"/>
    <numFmt numFmtId="174" formatCode="00"/>
    <numFmt numFmtId="175" formatCode="#,##0.00_);[Red]\(#,##0.00\);&quot;-&quot;_0_0_)"/>
    <numFmt numFmtId="176" formatCode="#,"/>
    <numFmt numFmtId="177" formatCode="_ * #,##0.00_ ;_ * \-#,##0.00_ ;_ * &quot;-&quot;??_ ;_ @_ 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40"/>
      <name val="Arial"/>
      <family val="2"/>
    </font>
    <font>
      <sz val="10"/>
      <name val="Gene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"/>
      <color indexed="8"/>
      <name val="Courier"/>
      <family val="3"/>
    </font>
    <font>
      <sz val="12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3" fillId="0" borderId="0"/>
    <xf numFmtId="0" fontId="8" fillId="0" borderId="0"/>
    <xf numFmtId="0" fontId="9" fillId="0" borderId="0">
      <protection locked="0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167" fontId="9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14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2" fillId="3" borderId="27" applyFont="0" applyFill="0" applyBorder="0" applyProtection="0"/>
    <xf numFmtId="40" fontId="15" fillId="3" borderId="0">
      <alignment horizontal="right"/>
    </xf>
    <xf numFmtId="0" fontId="16" fillId="3" borderId="0">
      <alignment horizontal="right"/>
    </xf>
    <xf numFmtId="0" fontId="17" fillId="3" borderId="30"/>
    <xf numFmtId="0" fontId="17" fillId="0" borderId="0" applyBorder="0">
      <alignment horizontal="centerContinuous"/>
    </xf>
    <xf numFmtId="0" fontId="18" fillId="0" borderId="0" applyBorder="0">
      <alignment horizontal="centerContinuous"/>
    </xf>
    <xf numFmtId="172" fontId="9" fillId="0" borderId="0">
      <protection locked="0"/>
    </xf>
    <xf numFmtId="167" fontId="9" fillId="0" borderId="0">
      <protection locked="0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12" fillId="3" borderId="28" applyFont="0" applyFill="0" applyBorder="0" applyProtection="0">
      <alignment horizontal="left"/>
      <protection hidden="1"/>
    </xf>
    <xf numFmtId="16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19" fillId="0" borderId="0">
      <protection locked="0"/>
    </xf>
    <xf numFmtId="176" fontId="19" fillId="0" borderId="0">
      <protection locked="0"/>
    </xf>
    <xf numFmtId="177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4" fontId="23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1"/>
    <xf numFmtId="0" fontId="6" fillId="0" borderId="0" xfId="0" applyFont="1"/>
    <xf numFmtId="0" fontId="3" fillId="0" borderId="0" xfId="1" applyFont="1" applyBorder="1"/>
    <xf numFmtId="0" fontId="3" fillId="0" borderId="0" xfId="1" applyBorder="1"/>
    <xf numFmtId="0" fontId="5" fillId="0" borderId="6" xfId="1" applyFont="1" applyBorder="1"/>
    <xf numFmtId="0" fontId="3" fillId="0" borderId="0" xfId="1" applyAlignment="1"/>
    <xf numFmtId="0" fontId="5" fillId="0" borderId="8" xfId="1" applyFont="1" applyBorder="1"/>
    <xf numFmtId="0" fontId="3" fillId="0" borderId="9" xfId="1" applyFont="1" applyBorder="1" applyAlignment="1">
      <alignment horizontal="center"/>
    </xf>
    <xf numFmtId="0" fontId="3" fillId="2" borderId="8" xfId="1" applyFont="1" applyFill="1" applyBorder="1"/>
    <xf numFmtId="164" fontId="3" fillId="2" borderId="9" xfId="1" applyNumberFormat="1" applyFont="1" applyFill="1" applyBorder="1"/>
    <xf numFmtId="0" fontId="3" fillId="0" borderId="8" xfId="1" applyFont="1" applyBorder="1"/>
    <xf numFmtId="164" fontId="3" fillId="0" borderId="9" xfId="1" applyNumberFormat="1" applyFont="1" applyBorder="1"/>
    <xf numFmtId="0" fontId="3" fillId="0" borderId="8" xfId="0" applyFont="1" applyBorder="1"/>
    <xf numFmtId="164" fontId="3" fillId="0" borderId="9" xfId="0" applyNumberFormat="1" applyFont="1" applyBorder="1"/>
    <xf numFmtId="0" fontId="5" fillId="0" borderId="8" xfId="1" applyFont="1" applyBorder="1" applyAlignment="1">
      <alignment horizontal="right"/>
    </xf>
    <xf numFmtId="164" fontId="5" fillId="0" borderId="9" xfId="1" applyNumberFormat="1" applyFont="1" applyBorder="1" applyAlignment="1">
      <alignment horizontal="center"/>
    </xf>
    <xf numFmtId="0" fontId="3" fillId="0" borderId="9" xfId="1" applyFont="1" applyBorder="1"/>
    <xf numFmtId="0" fontId="3" fillId="0" borderId="0" xfId="1" applyBorder="1" applyAlignment="1">
      <alignment horizontal="left"/>
    </xf>
    <xf numFmtId="43" fontId="3" fillId="0" borderId="0" xfId="1" applyNumberFormat="1"/>
    <xf numFmtId="0" fontId="5" fillId="0" borderId="0" xfId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3" fillId="0" borderId="19" xfId="0" applyNumberFormat="1" applyFont="1" applyBorder="1"/>
    <xf numFmtId="165" fontId="3" fillId="0" borderId="5" xfId="0" applyNumberFormat="1" applyFont="1" applyBorder="1"/>
    <xf numFmtId="165" fontId="5" fillId="0" borderId="22" xfId="0" applyNumberFormat="1" applyFont="1" applyBorder="1"/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20" fillId="0" borderId="0" xfId="136" applyFont="1" applyAlignment="1">
      <alignment vertical="center"/>
    </xf>
    <xf numFmtId="10" fontId="20" fillId="0" borderId="0" xfId="137" applyNumberFormat="1" applyFont="1" applyAlignment="1">
      <alignment vertical="center"/>
    </xf>
    <xf numFmtId="10" fontId="5" fillId="0" borderId="0" xfId="137" applyNumberFormat="1" applyFont="1" applyAlignment="1">
      <alignment vertical="center"/>
    </xf>
    <xf numFmtId="0" fontId="3" fillId="0" borderId="0" xfId="136" applyFont="1" applyAlignment="1">
      <alignment vertical="center"/>
    </xf>
    <xf numFmtId="0" fontId="5" fillId="0" borderId="0" xfId="136" applyFont="1" applyAlignment="1">
      <alignment horizontal="left" vertical="center"/>
    </xf>
    <xf numFmtId="10" fontId="3" fillId="0" borderId="0" xfId="137" applyNumberFormat="1" applyFont="1" applyAlignment="1">
      <alignment vertical="center"/>
    </xf>
    <xf numFmtId="10" fontId="3" fillId="0" borderId="15" xfId="137" applyNumberFormat="1" applyFont="1" applyBorder="1" applyAlignment="1">
      <alignment vertical="center"/>
    </xf>
    <xf numFmtId="0" fontId="3" fillId="0" borderId="0" xfId="136" applyFont="1" applyAlignment="1">
      <alignment horizontal="left" vertical="center"/>
    </xf>
    <xf numFmtId="10" fontId="3" fillId="0" borderId="0" xfId="137" applyNumberFormat="1" applyFont="1" applyBorder="1" applyAlignment="1">
      <alignment vertical="center"/>
    </xf>
    <xf numFmtId="10" fontId="5" fillId="0" borderId="0" xfId="136" applyNumberFormat="1" applyFont="1" applyAlignment="1">
      <alignment horizontal="left" vertical="center"/>
    </xf>
    <xf numFmtId="10" fontId="5" fillId="0" borderId="18" xfId="137" applyNumberFormat="1" applyFont="1" applyBorder="1" applyAlignment="1">
      <alignment vertical="center"/>
    </xf>
    <xf numFmtId="10" fontId="3" fillId="0" borderId="0" xfId="136" applyNumberFormat="1" applyFont="1" applyAlignment="1">
      <alignment horizontal="left" vertical="center"/>
    </xf>
    <xf numFmtId="0" fontId="3" fillId="0" borderId="31" xfId="1" applyBorder="1"/>
    <xf numFmtId="9" fontId="3" fillId="0" borderId="0" xfId="1" applyNumberFormat="1"/>
    <xf numFmtId="4" fontId="3" fillId="0" borderId="0" xfId="1" applyNumberFormat="1" applyBorder="1" applyAlignment="1">
      <alignment horizontal="left"/>
    </xf>
    <xf numFmtId="4" fontId="3" fillId="0" borderId="0" xfId="1" applyNumberFormat="1" applyFont="1" applyBorder="1" applyAlignment="1">
      <alignment horizontal="left"/>
    </xf>
    <xf numFmtId="0" fontId="3" fillId="0" borderId="0" xfId="1" applyAlignment="1">
      <alignment horizontal="left"/>
    </xf>
    <xf numFmtId="0" fontId="3" fillId="0" borderId="7" xfId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164" fontId="5" fillId="0" borderId="0" xfId="1" applyNumberFormat="1" applyFont="1" applyBorder="1"/>
    <xf numFmtId="164" fontId="3" fillId="0" borderId="17" xfId="1" applyNumberFormat="1" applyBorder="1"/>
    <xf numFmtId="0" fontId="3" fillId="0" borderId="17" xfId="1" applyBorder="1"/>
    <xf numFmtId="44" fontId="3" fillId="0" borderId="17" xfId="140" applyFont="1" applyBorder="1"/>
    <xf numFmtId="0" fontId="5" fillId="0" borderId="4" xfId="0" applyFont="1" applyBorder="1" applyAlignment="1">
      <alignment horizontal="left" vertical="center"/>
    </xf>
    <xf numFmtId="165" fontId="5" fillId="0" borderId="0" xfId="0" applyNumberFormat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Alignment="1">
      <alignment wrapText="1"/>
    </xf>
    <xf numFmtId="0" fontId="3" fillId="0" borderId="0" xfId="1" applyBorder="1" applyAlignment="1">
      <alignment horizontal="left" wrapText="1"/>
    </xf>
    <xf numFmtId="0" fontId="3" fillId="2" borderId="17" xfId="1" applyFont="1" applyFill="1" applyBorder="1"/>
    <xf numFmtId="0" fontId="5" fillId="4" borderId="16" xfId="1" applyFont="1" applyFill="1" applyBorder="1" applyAlignment="1">
      <alignment horizontal="center"/>
    </xf>
    <xf numFmtId="0" fontId="3" fillId="2" borderId="16" xfId="1" applyNumberFormat="1" applyFont="1" applyFill="1" applyBorder="1"/>
    <xf numFmtId="44" fontId="3" fillId="2" borderId="17" xfId="140" applyFont="1" applyFill="1" applyBorder="1" applyAlignment="1"/>
    <xf numFmtId="44" fontId="3" fillId="0" borderId="17" xfId="140" applyFont="1" applyBorder="1" applyAlignment="1"/>
    <xf numFmtId="0" fontId="5" fillId="4" borderId="17" xfId="1" applyFont="1" applyFill="1" applyBorder="1" applyAlignment="1">
      <alignment horizontal="center"/>
    </xf>
    <xf numFmtId="0" fontId="11" fillId="0" borderId="0" xfId="139" applyFont="1" applyFill="1" applyBorder="1" applyAlignment="1">
      <alignment horizontal="left" vertical="top"/>
    </xf>
    <xf numFmtId="0" fontId="0" fillId="0" borderId="17" xfId="0" applyBorder="1"/>
    <xf numFmtId="0" fontId="5" fillId="4" borderId="17" xfId="1" applyFont="1" applyFill="1" applyBorder="1" applyAlignment="1">
      <alignment horizontal="right"/>
    </xf>
    <xf numFmtId="44" fontId="5" fillId="4" borderId="17" xfId="140" applyFont="1" applyFill="1" applyBorder="1"/>
    <xf numFmtId="0" fontId="5" fillId="4" borderId="10" xfId="1" applyFont="1" applyFill="1" applyBorder="1" applyAlignment="1">
      <alignment horizontal="right"/>
    </xf>
    <xf numFmtId="164" fontId="5" fillId="4" borderId="11" xfId="1" applyNumberFormat="1" applyFont="1" applyFill="1" applyBorder="1"/>
    <xf numFmtId="44" fontId="5" fillId="4" borderId="17" xfId="140" applyFont="1" applyFill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165" fontId="5" fillId="4" borderId="17" xfId="0" applyNumberFormat="1" applyFont="1" applyFill="1" applyBorder="1"/>
    <xf numFmtId="0" fontId="5" fillId="4" borderId="17" xfId="0" applyFont="1" applyFill="1" applyBorder="1"/>
    <xf numFmtId="44" fontId="5" fillId="4" borderId="17" xfId="0" applyNumberFormat="1" applyFont="1" applyFill="1" applyBorder="1"/>
    <xf numFmtId="0" fontId="5" fillId="4" borderId="17" xfId="0" applyFont="1" applyFill="1" applyBorder="1" applyAlignment="1">
      <alignment horizontal="right"/>
    </xf>
    <xf numFmtId="43" fontId="22" fillId="0" borderId="17" xfId="138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44" fontId="3" fillId="0" borderId="9" xfId="140" applyFont="1" applyBorder="1"/>
    <xf numFmtId="0" fontId="0" fillId="0" borderId="15" xfId="0" applyBorder="1" applyAlignment="1"/>
    <xf numFmtId="0" fontId="20" fillId="4" borderId="0" xfId="136" applyFont="1" applyFill="1" applyAlignment="1">
      <alignment vertical="center"/>
    </xf>
    <xf numFmtId="0" fontId="4" fillId="0" borderId="12" xfId="1" applyFont="1" applyBorder="1" applyAlignment="1"/>
    <xf numFmtId="0" fontId="4" fillId="0" borderId="13" xfId="1" applyFont="1" applyBorder="1" applyAlignment="1"/>
    <xf numFmtId="0" fontId="4" fillId="0" borderId="15" xfId="1" applyFont="1" applyBorder="1" applyAlignment="1"/>
    <xf numFmtId="0" fontId="4" fillId="0" borderId="34" xfId="1" applyFont="1" applyBorder="1" applyAlignment="1"/>
    <xf numFmtId="0" fontId="5" fillId="4" borderId="17" xfId="1" applyFont="1" applyFill="1" applyBorder="1" applyAlignment="1"/>
    <xf numFmtId="44" fontId="5" fillId="4" borderId="17" xfId="140" applyFont="1" applyFill="1" applyBorder="1" applyAlignment="1"/>
    <xf numFmtId="44" fontId="3" fillId="2" borderId="17" xfId="140" applyFont="1" applyFill="1" applyBorder="1" applyAlignment="1">
      <alignment horizontal="center"/>
    </xf>
    <xf numFmtId="44" fontId="3" fillId="0" borderId="17" xfId="140" applyFont="1" applyBorder="1" applyAlignment="1">
      <alignment horizontal="center"/>
    </xf>
    <xf numFmtId="0" fontId="3" fillId="0" borderId="18" xfId="1" applyBorder="1" applyAlignment="1"/>
    <xf numFmtId="0" fontId="3" fillId="4" borderId="17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0" fontId="7" fillId="4" borderId="0" xfId="1" applyFont="1" applyFill="1" applyBorder="1"/>
    <xf numFmtId="0" fontId="3" fillId="4" borderId="0" xfId="1" applyFill="1" applyBorder="1"/>
    <xf numFmtId="0" fontId="3" fillId="4" borderId="22" xfId="1" applyFill="1" applyBorder="1"/>
    <xf numFmtId="0" fontId="5" fillId="4" borderId="24" xfId="1" applyFont="1" applyFill="1" applyBorder="1" applyAlignment="1">
      <alignment horizontal="center"/>
    </xf>
    <xf numFmtId="0" fontId="5" fillId="4" borderId="17" xfId="136" applyFont="1" applyFill="1" applyBorder="1" applyAlignment="1">
      <alignment horizontal="left" vertical="center"/>
    </xf>
    <xf numFmtId="0" fontId="3" fillId="4" borderId="17" xfId="136" applyFont="1" applyFill="1" applyBorder="1" applyAlignment="1">
      <alignment vertical="center"/>
    </xf>
    <xf numFmtId="10" fontId="5" fillId="4" borderId="17" xfId="137" applyNumberFormat="1" applyFont="1" applyFill="1" applyBorder="1" applyAlignment="1">
      <alignment vertical="center"/>
    </xf>
    <xf numFmtId="43" fontId="22" fillId="0" borderId="26" xfId="138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17" xfId="1" applyFill="1" applyBorder="1"/>
    <xf numFmtId="0" fontId="3" fillId="2" borderId="0" xfId="1" applyFill="1" applyBorder="1"/>
    <xf numFmtId="0" fontId="3" fillId="2" borderId="0" xfId="1" applyFill="1" applyBorder="1" applyAlignment="1">
      <alignment wrapText="1"/>
    </xf>
    <xf numFmtId="0" fontId="3" fillId="2" borderId="17" xfId="1" applyFill="1" applyBorder="1" applyAlignment="1">
      <alignment horizontal="center"/>
    </xf>
    <xf numFmtId="0" fontId="3" fillId="4" borderId="17" xfId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44" fontId="3" fillId="0" borderId="4" xfId="140" applyFont="1" applyBorder="1" applyAlignment="1">
      <alignment horizontal="center"/>
    </xf>
    <xf numFmtId="44" fontId="5" fillId="4" borderId="17" xfId="0" applyNumberFormat="1" applyFont="1" applyFill="1" applyBorder="1" applyAlignment="1">
      <alignment horizontal="center"/>
    </xf>
    <xf numFmtId="164" fontId="3" fillId="2" borderId="17" xfId="1" applyNumberFormat="1" applyFont="1" applyFill="1" applyBorder="1"/>
    <xf numFmtId="0" fontId="3" fillId="0" borderId="17" xfId="1" applyFont="1" applyBorder="1"/>
    <xf numFmtId="164" fontId="3" fillId="0" borderId="17" xfId="1" applyNumberFormat="1" applyFont="1" applyBorder="1"/>
    <xf numFmtId="0" fontId="3" fillId="0" borderId="17" xfId="0" applyFont="1" applyBorder="1"/>
    <xf numFmtId="164" fontId="3" fillId="0" borderId="17" xfId="0" applyNumberFormat="1" applyFont="1" applyBorder="1"/>
    <xf numFmtId="0" fontId="3" fillId="4" borderId="17" xfId="1" applyFill="1" applyBorder="1"/>
    <xf numFmtId="0" fontId="5" fillId="4" borderId="29" xfId="0" applyFont="1" applyFill="1" applyBorder="1" applyAlignment="1">
      <alignment horizontal="right" vertical="center"/>
    </xf>
    <xf numFmtId="0" fontId="3" fillId="2" borderId="3" xfId="1" applyFont="1" applyFill="1" applyBorder="1"/>
    <xf numFmtId="0" fontId="3" fillId="0" borderId="3" xfId="1" applyFont="1" applyBorder="1"/>
    <xf numFmtId="0" fontId="3" fillId="0" borderId="3" xfId="0" applyFont="1" applyBorder="1"/>
    <xf numFmtId="0" fontId="5" fillId="4" borderId="16" xfId="1" applyFont="1" applyFill="1" applyBorder="1" applyAlignment="1">
      <alignment horizontal="right"/>
    </xf>
    <xf numFmtId="164" fontId="3" fillId="2" borderId="5" xfId="1" applyNumberFormat="1" applyFont="1" applyFill="1" applyBorder="1"/>
    <xf numFmtId="164" fontId="3" fillId="0" borderId="29" xfId="1" applyNumberFormat="1" applyBorder="1"/>
    <xf numFmtId="164" fontId="3" fillId="0" borderId="5" xfId="0" applyNumberFormat="1" applyFont="1" applyBorder="1"/>
    <xf numFmtId="44" fontId="5" fillId="4" borderId="29" xfId="140" applyFont="1" applyFill="1" applyBorder="1"/>
    <xf numFmtId="0" fontId="5" fillId="4" borderId="15" xfId="1" applyFont="1" applyFill="1" applyBorder="1" applyAlignment="1"/>
    <xf numFmtId="0" fontId="5" fillId="4" borderId="35" xfId="1" applyFont="1" applyFill="1" applyBorder="1" applyAlignment="1">
      <alignment horizontal="center"/>
    </xf>
    <xf numFmtId="0" fontId="5" fillId="4" borderId="34" xfId="1" applyFont="1" applyFill="1" applyBorder="1" applyAlignment="1"/>
    <xf numFmtId="0" fontId="5" fillId="4" borderId="17" xfId="1" applyFont="1" applyFill="1" applyBorder="1" applyAlignment="1">
      <alignment horizontal="center"/>
    </xf>
    <xf numFmtId="0" fontId="5" fillId="4" borderId="17" xfId="1" applyFont="1" applyFill="1" applyBorder="1"/>
    <xf numFmtId="0" fontId="3" fillId="2" borderId="0" xfId="1" applyFont="1" applyFill="1" applyBorder="1"/>
    <xf numFmtId="0" fontId="3" fillId="0" borderId="4" xfId="0" applyFont="1" applyBorder="1"/>
    <xf numFmtId="0" fontId="5" fillId="4" borderId="1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3" fontId="3" fillId="0" borderId="17" xfId="1" applyNumberFormat="1" applyBorder="1"/>
    <xf numFmtId="43" fontId="5" fillId="4" borderId="17" xfId="1" applyNumberFormat="1" applyFont="1" applyFill="1" applyBorder="1"/>
    <xf numFmtId="0" fontId="5" fillId="4" borderId="26" xfId="1" applyFont="1" applyFill="1" applyBorder="1" applyAlignment="1">
      <alignment horizontal="center"/>
    </xf>
    <xf numFmtId="44" fontId="0" fillId="0" borderId="17" xfId="140" applyFont="1" applyBorder="1"/>
    <xf numFmtId="0" fontId="5" fillId="4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43" fontId="22" fillId="0" borderId="20" xfId="138" applyFont="1" applyFill="1" applyBorder="1" applyAlignment="1">
      <alignment horizontal="center" vertical="center" wrapText="1"/>
    </xf>
    <xf numFmtId="43" fontId="22" fillId="0" borderId="18" xfId="138" applyFont="1" applyFill="1" applyBorder="1" applyAlignment="1">
      <alignment horizontal="center" vertical="center" wrapText="1"/>
    </xf>
    <xf numFmtId="43" fontId="22" fillId="0" borderId="32" xfId="138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43" fontId="5" fillId="4" borderId="17" xfId="138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24" fillId="4" borderId="17" xfId="1" applyFont="1" applyFill="1" applyBorder="1" applyAlignment="1">
      <alignment horizontal="center"/>
    </xf>
    <xf numFmtId="0" fontId="25" fillId="0" borderId="17" xfId="0" applyFont="1" applyBorder="1"/>
    <xf numFmtId="0" fontId="4" fillId="0" borderId="2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34" xfId="1" applyFont="1" applyFill="1" applyBorder="1" applyAlignment="1">
      <alignment horizontal="center"/>
    </xf>
    <xf numFmtId="0" fontId="3" fillId="0" borderId="0" xfId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24" fillId="4" borderId="16" xfId="1" applyFont="1" applyFill="1" applyBorder="1" applyAlignment="1">
      <alignment horizontal="center"/>
    </xf>
    <xf numFmtId="0" fontId="24" fillId="4" borderId="29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29" xfId="1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3" fillId="4" borderId="25" xfId="1" applyFill="1" applyBorder="1" applyAlignment="1">
      <alignment horizontal="center" vertical="center"/>
    </xf>
    <xf numFmtId="0" fontId="3" fillId="4" borderId="26" xfId="1" applyFill="1" applyBorder="1" applyAlignment="1">
      <alignment horizontal="center" vertical="center"/>
    </xf>
    <xf numFmtId="0" fontId="3" fillId="0" borderId="29" xfId="1" applyBorder="1" applyAlignment="1">
      <alignment horizontal="center"/>
    </xf>
    <xf numFmtId="0" fontId="3" fillId="0" borderId="17" xfId="1" applyBorder="1" applyAlignment="1">
      <alignment horizontal="center"/>
    </xf>
    <xf numFmtId="0" fontId="4" fillId="4" borderId="20" xfId="1" applyFont="1" applyFill="1" applyBorder="1" applyAlignment="1">
      <alignment horizontal="center"/>
    </xf>
    <xf numFmtId="0" fontId="4" fillId="4" borderId="18" xfId="1" applyFont="1" applyFill="1" applyBorder="1" applyAlignment="1">
      <alignment horizontal="center"/>
    </xf>
    <xf numFmtId="0" fontId="4" fillId="4" borderId="32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33" xfId="1" applyFont="1" applyFill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2" borderId="18" xfId="1" applyFill="1" applyBorder="1" applyAlignment="1">
      <alignment horizontal="center"/>
    </xf>
    <xf numFmtId="0" fontId="3" fillId="2" borderId="32" xfId="1" applyFill="1" applyBorder="1" applyAlignment="1">
      <alignment horizontal="center"/>
    </xf>
    <xf numFmtId="0" fontId="3" fillId="2" borderId="14" xfId="1" applyFill="1" applyBorder="1" applyAlignment="1">
      <alignment horizontal="center"/>
    </xf>
    <xf numFmtId="0" fontId="3" fillId="2" borderId="15" xfId="1" applyFill="1" applyBorder="1" applyAlignment="1">
      <alignment horizontal="center"/>
    </xf>
    <xf numFmtId="0" fontId="3" fillId="2" borderId="33" xfId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3" fillId="2" borderId="16" xfId="1" applyFill="1" applyBorder="1" applyAlignment="1">
      <alignment horizontal="center"/>
    </xf>
    <xf numFmtId="0" fontId="3" fillId="2" borderId="4" xfId="1" applyFill="1" applyBorder="1" applyAlignment="1">
      <alignment horizontal="center"/>
    </xf>
    <xf numFmtId="0" fontId="3" fillId="2" borderId="29" xfId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0" fontId="5" fillId="4" borderId="15" xfId="1" applyFont="1" applyFill="1" applyBorder="1" applyAlignment="1">
      <alignment horizontal="center"/>
    </xf>
    <xf numFmtId="0" fontId="5" fillId="4" borderId="33" xfId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43" fontId="5" fillId="4" borderId="17" xfId="1" applyNumberFormat="1" applyFont="1" applyFill="1" applyBorder="1" applyAlignment="1">
      <alignment horizontal="center"/>
    </xf>
    <xf numFmtId="43" fontId="3" fillId="0" borderId="16" xfId="1" applyNumberFormat="1" applyBorder="1" applyAlignment="1">
      <alignment horizontal="center"/>
    </xf>
    <xf numFmtId="43" fontId="3" fillId="0" borderId="4" xfId="1" applyNumberFormat="1" applyBorder="1" applyAlignment="1">
      <alignment horizontal="center"/>
    </xf>
    <xf numFmtId="43" fontId="3" fillId="0" borderId="29" xfId="1" applyNumberFormat="1" applyBorder="1" applyAlignment="1">
      <alignment horizontal="center"/>
    </xf>
    <xf numFmtId="43" fontId="3" fillId="0" borderId="17" xfId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4" borderId="17" xfId="136" applyFont="1" applyFill="1" applyBorder="1" applyAlignment="1">
      <alignment horizontal="center" vertical="center"/>
    </xf>
    <xf numFmtId="0" fontId="20" fillId="0" borderId="0" xfId="136" applyFont="1" applyBorder="1" applyAlignment="1">
      <alignment horizontal="center" vertical="center"/>
    </xf>
    <xf numFmtId="14" fontId="26" fillId="4" borderId="17" xfId="138" applyNumberFormat="1" applyFont="1" applyFill="1" applyBorder="1" applyAlignment="1">
      <alignment horizontal="center" vertical="center" wrapText="1"/>
    </xf>
    <xf numFmtId="43" fontId="26" fillId="4" borderId="17" xfId="138" applyFont="1" applyFill="1" applyBorder="1" applyAlignment="1">
      <alignment horizontal="left" vertical="center"/>
    </xf>
    <xf numFmtId="43" fontId="26" fillId="4" borderId="17" xfId="138" applyFont="1" applyFill="1" applyBorder="1" applyAlignment="1">
      <alignment horizontal="center" vertical="center"/>
    </xf>
    <xf numFmtId="43" fontId="26" fillId="4" borderId="16" xfId="138" applyFont="1" applyFill="1" applyBorder="1" applyAlignment="1">
      <alignment horizontal="center" vertical="center" wrapText="1"/>
    </xf>
    <xf numFmtId="43" fontId="26" fillId="4" borderId="29" xfId="138" applyFont="1" applyFill="1" applyBorder="1" applyAlignment="1">
      <alignment horizontal="center" vertical="center" wrapText="1"/>
    </xf>
    <xf numFmtId="43" fontId="26" fillId="2" borderId="17" xfId="138" applyFont="1" applyFill="1" applyBorder="1" applyAlignment="1">
      <alignment horizontal="left" vertical="center"/>
    </xf>
    <xf numFmtId="43" fontId="26" fillId="2" borderId="17" xfId="138" applyFont="1" applyFill="1" applyBorder="1" applyAlignment="1">
      <alignment horizontal="center" vertical="center"/>
    </xf>
    <xf numFmtId="43" fontId="26" fillId="2" borderId="16" xfId="138" applyFont="1" applyFill="1" applyBorder="1" applyAlignment="1">
      <alignment horizontal="center" vertical="center"/>
    </xf>
    <xf numFmtId="43" fontId="26" fillId="2" borderId="29" xfId="138" applyFont="1" applyFill="1" applyBorder="1" applyAlignment="1">
      <alignment horizontal="center" vertical="center"/>
    </xf>
    <xf numFmtId="0" fontId="3" fillId="0" borderId="0" xfId="0" applyFont="1"/>
    <xf numFmtId="43" fontId="5" fillId="4" borderId="16" xfId="138" applyFont="1" applyFill="1" applyBorder="1" applyAlignment="1">
      <alignment horizontal="center" vertical="center"/>
    </xf>
    <xf numFmtId="43" fontId="5" fillId="4" borderId="4" xfId="138" applyFont="1" applyFill="1" applyBorder="1" applyAlignment="1">
      <alignment horizontal="center" vertical="center"/>
    </xf>
    <xf numFmtId="43" fontId="5" fillId="4" borderId="29" xfId="138" applyFont="1" applyFill="1" applyBorder="1" applyAlignment="1">
      <alignment horizontal="center" vertical="center"/>
    </xf>
    <xf numFmtId="43" fontId="26" fillId="4" borderId="17" xfId="138" applyFont="1" applyFill="1" applyBorder="1" applyAlignment="1">
      <alignment horizontal="center" vertical="top"/>
    </xf>
    <xf numFmtId="43" fontId="27" fillId="2" borderId="17" xfId="138" applyFont="1" applyFill="1" applyBorder="1" applyAlignment="1">
      <alignment horizontal="center" vertical="top"/>
    </xf>
    <xf numFmtId="43" fontId="27" fillId="2" borderId="16" xfId="138" applyFont="1" applyFill="1" applyBorder="1" applyAlignment="1">
      <alignment vertical="center" wrapText="1"/>
    </xf>
    <xf numFmtId="43" fontId="27" fillId="2" borderId="4" xfId="138" applyFont="1" applyFill="1" applyBorder="1" applyAlignment="1">
      <alignment vertical="center" wrapText="1"/>
    </xf>
    <xf numFmtId="43" fontId="27" fillId="2" borderId="29" xfId="138" applyFont="1" applyFill="1" applyBorder="1" applyAlignment="1">
      <alignment vertical="center" wrapText="1"/>
    </xf>
    <xf numFmtId="0" fontId="27" fillId="2" borderId="17" xfId="138" applyNumberFormat="1" applyFont="1" applyFill="1" applyBorder="1" applyAlignment="1">
      <alignment horizontal="center" vertical="center"/>
    </xf>
    <xf numFmtId="44" fontId="27" fillId="2" borderId="17" xfId="140" applyFont="1" applyFill="1" applyBorder="1" applyAlignment="1">
      <alignment horizontal="center" vertical="center"/>
    </xf>
    <xf numFmtId="44" fontId="27" fillId="2" borderId="16" xfId="140" applyFont="1" applyFill="1" applyBorder="1" applyAlignment="1">
      <alignment horizontal="center" vertical="center"/>
    </xf>
    <xf numFmtId="44" fontId="27" fillId="2" borderId="29" xfId="140" applyFont="1" applyFill="1" applyBorder="1" applyAlignment="1">
      <alignment horizontal="center" vertical="center"/>
    </xf>
    <xf numFmtId="43" fontId="26" fillId="2" borderId="16" xfId="138" applyFont="1" applyFill="1" applyBorder="1" applyAlignment="1">
      <alignment horizontal="right" vertical="center" wrapText="1"/>
    </xf>
    <xf numFmtId="43" fontId="26" fillId="2" borderId="4" xfId="138" applyFont="1" applyFill="1" applyBorder="1" applyAlignment="1">
      <alignment horizontal="right" vertical="center" wrapText="1"/>
    </xf>
    <xf numFmtId="43" fontId="26" fillId="2" borderId="29" xfId="138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center"/>
    </xf>
    <xf numFmtId="44" fontId="5" fillId="4" borderId="17" xfId="0" applyNumberFormat="1" applyFont="1" applyFill="1" applyBorder="1" applyAlignment="1">
      <alignment horizontal="center"/>
    </xf>
    <xf numFmtId="43" fontId="26" fillId="4" borderId="16" xfId="138" applyFont="1" applyFill="1" applyBorder="1" applyAlignment="1">
      <alignment horizontal="left" vertical="center" wrapText="1"/>
    </xf>
    <xf numFmtId="43" fontId="26" fillId="4" borderId="4" xfId="138" applyFont="1" applyFill="1" applyBorder="1" applyAlignment="1">
      <alignment horizontal="left" vertical="center" wrapText="1"/>
    </xf>
    <xf numFmtId="43" fontId="26" fillId="4" borderId="29" xfId="138" applyFont="1" applyFill="1" applyBorder="1" applyAlignment="1">
      <alignment horizontal="left" vertical="center" wrapText="1"/>
    </xf>
    <xf numFmtId="44" fontId="5" fillId="4" borderId="16" xfId="0" applyNumberFormat="1" applyFont="1" applyFill="1" applyBorder="1" applyAlignment="1">
      <alignment horizontal="center"/>
    </xf>
    <xf numFmtId="44" fontId="5" fillId="4" borderId="29" xfId="0" applyNumberFormat="1" applyFont="1" applyFill="1" applyBorder="1" applyAlignment="1">
      <alignment horizontal="center"/>
    </xf>
    <xf numFmtId="44" fontId="5" fillId="4" borderId="16" xfId="0" applyNumberFormat="1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7" fillId="2" borderId="16" xfId="138" applyFont="1" applyFill="1" applyBorder="1" applyAlignment="1">
      <alignment horizontal="left" vertical="center" wrapText="1"/>
    </xf>
    <xf numFmtId="43" fontId="27" fillId="2" borderId="4" xfId="138" applyFont="1" applyFill="1" applyBorder="1" applyAlignment="1">
      <alignment horizontal="left" vertical="center" wrapText="1"/>
    </xf>
    <xf numFmtId="43" fontId="27" fillId="2" borderId="29" xfId="138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4" fontId="3" fillId="0" borderId="16" xfId="0" applyNumberFormat="1" applyFont="1" applyBorder="1" applyAlignment="1">
      <alignment horizontal="center"/>
    </xf>
    <xf numFmtId="44" fontId="3" fillId="0" borderId="29" xfId="0" applyNumberFormat="1" applyFont="1" applyBorder="1" applyAlignment="1">
      <alignment horizontal="center"/>
    </xf>
    <xf numFmtId="0" fontId="5" fillId="4" borderId="16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5" fillId="4" borderId="29" xfId="0" applyFont="1" applyFill="1" applyBorder="1" applyAlignment="1">
      <alignment horizontal="right"/>
    </xf>
    <xf numFmtId="43" fontId="26" fillId="4" borderId="4" xfId="138" applyFont="1" applyFill="1" applyBorder="1" applyAlignment="1">
      <alignment horizontal="center" vertical="center" wrapText="1"/>
    </xf>
    <xf numFmtId="44" fontId="27" fillId="4" borderId="17" xfId="140" applyFont="1" applyFill="1" applyBorder="1" applyAlignment="1">
      <alignment horizontal="center" vertical="center"/>
    </xf>
    <xf numFmtId="44" fontId="27" fillId="4" borderId="16" xfId="140" applyFont="1" applyFill="1" applyBorder="1" applyAlignment="1">
      <alignment horizontal="center" vertical="center"/>
    </xf>
    <xf numFmtId="44" fontId="27" fillId="4" borderId="29" xfId="140" applyFont="1" applyFill="1" applyBorder="1" applyAlignment="1">
      <alignment horizontal="center" vertical="center"/>
    </xf>
    <xf numFmtId="43" fontId="27" fillId="2" borderId="25" xfId="138" applyFont="1" applyFill="1" applyBorder="1" applyAlignment="1">
      <alignment horizontal="center" vertical="top"/>
    </xf>
    <xf numFmtId="43" fontId="27" fillId="2" borderId="17" xfId="138" applyFont="1" applyFill="1" applyBorder="1" applyAlignment="1">
      <alignment horizontal="left" vertical="center"/>
    </xf>
    <xf numFmtId="43" fontId="27" fillId="2" borderId="26" xfId="138" applyFont="1" applyFill="1" applyBorder="1" applyAlignment="1">
      <alignment horizontal="center" vertical="top"/>
    </xf>
    <xf numFmtId="43" fontId="27" fillId="2" borderId="14" xfId="138" applyFont="1" applyFill="1" applyBorder="1" applyAlignment="1">
      <alignment horizontal="left" vertical="center"/>
    </xf>
    <xf numFmtId="43" fontId="27" fillId="2" borderId="15" xfId="138" applyFont="1" applyFill="1" applyBorder="1" applyAlignment="1">
      <alignment horizontal="left" vertical="center"/>
    </xf>
    <xf numFmtId="43" fontId="27" fillId="2" borderId="33" xfId="138" applyFont="1" applyFill="1" applyBorder="1" applyAlignment="1">
      <alignment horizontal="left" vertical="center"/>
    </xf>
    <xf numFmtId="0" fontId="27" fillId="2" borderId="26" xfId="138" applyNumberFormat="1" applyFont="1" applyFill="1" applyBorder="1" applyAlignment="1">
      <alignment horizontal="center" vertical="center"/>
    </xf>
    <xf numFmtId="44" fontId="27" fillId="2" borderId="26" xfId="140" applyFont="1" applyFill="1" applyBorder="1" applyAlignment="1">
      <alignment horizontal="center" vertical="center"/>
    </xf>
    <xf numFmtId="44" fontId="27" fillId="2" borderId="14" xfId="140" applyFont="1" applyFill="1" applyBorder="1" applyAlignment="1">
      <alignment horizontal="center" vertical="center"/>
    </xf>
    <xf numFmtId="44" fontId="27" fillId="2" borderId="33" xfId="140" applyFont="1" applyFill="1" applyBorder="1" applyAlignment="1">
      <alignment horizontal="center" vertical="center"/>
    </xf>
    <xf numFmtId="43" fontId="26" fillId="4" borderId="16" xfId="138" applyFont="1" applyFill="1" applyBorder="1" applyAlignment="1">
      <alignment horizontal="right" vertical="center" wrapText="1"/>
    </xf>
    <xf numFmtId="43" fontId="26" fillId="4" borderId="4" xfId="138" applyFont="1" applyFill="1" applyBorder="1" applyAlignment="1">
      <alignment horizontal="right" vertical="center" wrapText="1"/>
    </xf>
    <xf numFmtId="43" fontId="26" fillId="4" borderId="29" xfId="138" applyFont="1" applyFill="1" applyBorder="1" applyAlignment="1">
      <alignment horizontal="right" vertical="center" wrapText="1"/>
    </xf>
    <xf numFmtId="0" fontId="27" fillId="2" borderId="16" xfId="138" applyNumberFormat="1" applyFont="1" applyFill="1" applyBorder="1" applyAlignment="1">
      <alignment horizontal="center" vertical="center"/>
    </xf>
    <xf numFmtId="0" fontId="27" fillId="2" borderId="29" xfId="138" applyNumberFormat="1" applyFont="1" applyFill="1" applyBorder="1" applyAlignment="1">
      <alignment horizontal="center" vertical="center"/>
    </xf>
    <xf numFmtId="44" fontId="26" fillId="4" borderId="16" xfId="140" applyFont="1" applyFill="1" applyBorder="1" applyAlignment="1">
      <alignment horizontal="center" vertical="center"/>
    </xf>
    <xf numFmtId="44" fontId="26" fillId="4" borderId="29" xfId="140" applyFont="1" applyFill="1" applyBorder="1" applyAlignment="1">
      <alignment horizontal="center" vertical="center"/>
    </xf>
    <xf numFmtId="44" fontId="26" fillId="4" borderId="16" xfId="140" applyFont="1" applyFill="1" applyBorder="1" applyAlignment="1">
      <alignment horizontal="center" vertical="center"/>
    </xf>
    <xf numFmtId="44" fontId="26" fillId="4" borderId="29" xfId="140" applyFont="1" applyFill="1" applyBorder="1" applyAlignment="1">
      <alignment horizontal="center" vertical="center"/>
    </xf>
    <xf numFmtId="0" fontId="27" fillId="2" borderId="16" xfId="138" applyNumberFormat="1" applyFont="1" applyFill="1" applyBorder="1" applyAlignment="1">
      <alignment horizontal="center" vertical="center"/>
    </xf>
    <xf numFmtId="0" fontId="27" fillId="2" borderId="29" xfId="138" applyNumberFormat="1" applyFont="1" applyFill="1" applyBorder="1" applyAlignment="1">
      <alignment horizontal="center" vertical="center"/>
    </xf>
    <xf numFmtId="43" fontId="26" fillId="4" borderId="16" xfId="138" applyFont="1" applyFill="1" applyBorder="1" applyAlignment="1">
      <alignment horizontal="center" vertical="center"/>
    </xf>
    <xf numFmtId="43" fontId="26" fillId="4" borderId="4" xfId="138" applyFont="1" applyFill="1" applyBorder="1" applyAlignment="1">
      <alignment horizontal="center" vertical="center"/>
    </xf>
    <xf numFmtId="43" fontId="26" fillId="4" borderId="29" xfId="138" applyFont="1" applyFill="1" applyBorder="1" applyAlignment="1">
      <alignment horizontal="center" vertical="center"/>
    </xf>
    <xf numFmtId="44" fontId="26" fillId="4" borderId="17" xfId="140" applyFont="1" applyFill="1" applyBorder="1" applyAlignment="1">
      <alignment horizontal="center" vertical="center"/>
    </xf>
    <xf numFmtId="43" fontId="27" fillId="2" borderId="16" xfId="138" applyFont="1" applyFill="1" applyBorder="1" applyAlignment="1">
      <alignment horizontal="center" vertical="top"/>
    </xf>
    <xf numFmtId="43" fontId="27" fillId="2" borderId="17" xfId="138" applyFont="1" applyFill="1" applyBorder="1" applyAlignment="1">
      <alignment horizontal="left" vertical="top"/>
    </xf>
    <xf numFmtId="0" fontId="27" fillId="2" borderId="16" xfId="138" applyNumberFormat="1" applyFont="1" applyFill="1" applyBorder="1" applyAlignment="1">
      <alignment horizontal="center" vertical="top"/>
    </xf>
    <xf numFmtId="0" fontId="27" fillId="2" borderId="29" xfId="138" applyNumberFormat="1" applyFont="1" applyFill="1" applyBorder="1" applyAlignment="1">
      <alignment horizontal="center" vertical="top"/>
    </xf>
    <xf numFmtId="44" fontId="27" fillId="2" borderId="16" xfId="140" applyFont="1" applyFill="1" applyBorder="1" applyAlignment="1">
      <alignment horizontal="center" vertical="top"/>
    </xf>
    <xf numFmtId="44" fontId="27" fillId="2" borderId="29" xfId="140" applyFont="1" applyFill="1" applyBorder="1" applyAlignment="1">
      <alignment horizontal="center" vertical="top"/>
    </xf>
    <xf numFmtId="44" fontId="27" fillId="2" borderId="17" xfId="140" applyFont="1" applyFill="1" applyBorder="1" applyAlignment="1">
      <alignment horizontal="center" vertical="top"/>
    </xf>
    <xf numFmtId="43" fontId="26" fillId="2" borderId="17" xfId="138" applyFont="1" applyFill="1" applyBorder="1" applyAlignment="1">
      <alignment horizontal="center" vertical="top"/>
    </xf>
    <xf numFmtId="43" fontId="26" fillId="4" borderId="16" xfId="138" applyFont="1" applyFill="1" applyBorder="1" applyAlignment="1">
      <alignment horizontal="right" vertical="center"/>
    </xf>
    <xf numFmtId="43" fontId="26" fillId="4" borderId="4" xfId="138" applyFont="1" applyFill="1" applyBorder="1" applyAlignment="1">
      <alignment horizontal="right" vertical="center"/>
    </xf>
    <xf numFmtId="43" fontId="26" fillId="4" borderId="29" xfId="138" applyFont="1" applyFill="1" applyBorder="1" applyAlignment="1">
      <alignment horizontal="right" vertical="center"/>
    </xf>
    <xf numFmtId="43" fontId="26" fillId="2" borderId="17" xfId="138" applyFont="1" applyFill="1" applyBorder="1" applyAlignment="1">
      <alignment horizontal="left" vertical="center"/>
    </xf>
    <xf numFmtId="43" fontId="27" fillId="2" borderId="17" xfId="138" applyFont="1" applyFill="1" applyBorder="1" applyAlignment="1">
      <alignment horizontal="center" vertical="center"/>
    </xf>
    <xf numFmtId="43" fontId="27" fillId="2" borderId="16" xfId="138" applyFont="1" applyFill="1" applyBorder="1" applyAlignment="1">
      <alignment horizontal="center" vertical="center"/>
    </xf>
    <xf numFmtId="43" fontId="27" fillId="2" borderId="29" xfId="138" applyFont="1" applyFill="1" applyBorder="1" applyAlignment="1">
      <alignment horizontal="center" vertical="center"/>
    </xf>
    <xf numFmtId="43" fontId="26" fillId="2" borderId="16" xfId="138" applyFont="1" applyFill="1" applyBorder="1" applyAlignment="1">
      <alignment horizontal="right" vertical="center"/>
    </xf>
    <xf numFmtId="43" fontId="26" fillId="2" borderId="4" xfId="138" applyFont="1" applyFill="1" applyBorder="1" applyAlignment="1">
      <alignment horizontal="right" vertical="center"/>
    </xf>
    <xf numFmtId="43" fontId="26" fillId="2" borderId="29" xfId="138" applyFont="1" applyFill="1" applyBorder="1" applyAlignment="1">
      <alignment horizontal="right" vertical="center"/>
    </xf>
    <xf numFmtId="43" fontId="26" fillId="4" borderId="20" xfId="138" applyFont="1" applyFill="1" applyBorder="1" applyAlignment="1">
      <alignment horizontal="center" vertical="center"/>
    </xf>
    <xf numFmtId="43" fontId="26" fillId="4" borderId="18" xfId="138" applyFont="1" applyFill="1" applyBorder="1" applyAlignment="1">
      <alignment horizontal="center" vertical="center"/>
    </xf>
    <xf numFmtId="43" fontId="26" fillId="4" borderId="32" xfId="138" applyFont="1" applyFill="1" applyBorder="1" applyAlignment="1">
      <alignment horizontal="center" vertical="center"/>
    </xf>
    <xf numFmtId="44" fontId="26" fillId="4" borderId="18" xfId="140" applyFont="1" applyFill="1" applyBorder="1" applyAlignment="1">
      <alignment horizontal="center" vertical="center"/>
    </xf>
    <xf numFmtId="44" fontId="26" fillId="4" borderId="32" xfId="140" applyFont="1" applyFill="1" applyBorder="1" applyAlignment="1">
      <alignment horizontal="center" vertical="center"/>
    </xf>
    <xf numFmtId="43" fontId="26" fillId="4" borderId="21" xfId="138" applyFont="1" applyFill="1" applyBorder="1" applyAlignment="1">
      <alignment horizontal="center" vertical="center"/>
    </xf>
    <xf numFmtId="43" fontId="26" fillId="4" borderId="0" xfId="138" applyFont="1" applyFill="1" applyBorder="1" applyAlignment="1">
      <alignment horizontal="center" vertical="center"/>
    </xf>
    <xf numFmtId="43" fontId="26" fillId="4" borderId="30" xfId="138" applyFont="1" applyFill="1" applyBorder="1" applyAlignment="1">
      <alignment horizontal="center" vertical="center"/>
    </xf>
    <xf numFmtId="44" fontId="26" fillId="4" borderId="0" xfId="140" applyFont="1" applyFill="1" applyBorder="1" applyAlignment="1">
      <alignment horizontal="center" vertical="center"/>
    </xf>
    <xf numFmtId="44" fontId="26" fillId="4" borderId="30" xfId="140" applyFont="1" applyFill="1" applyBorder="1" applyAlignment="1">
      <alignment horizontal="center" vertical="center"/>
    </xf>
    <xf numFmtId="43" fontId="26" fillId="4" borderId="14" xfId="138" applyFont="1" applyFill="1" applyBorder="1" applyAlignment="1">
      <alignment horizontal="center" vertical="center"/>
    </xf>
    <xf numFmtId="43" fontId="26" fillId="4" borderId="15" xfId="138" applyFont="1" applyFill="1" applyBorder="1" applyAlignment="1">
      <alignment horizontal="center" vertical="center"/>
    </xf>
    <xf numFmtId="43" fontId="26" fillId="4" borderId="33" xfId="138" applyFont="1" applyFill="1" applyBorder="1" applyAlignment="1">
      <alignment horizontal="center" vertical="center"/>
    </xf>
    <xf numFmtId="44" fontId="26" fillId="4" borderId="15" xfId="140" applyFont="1" applyFill="1" applyBorder="1" applyAlignment="1">
      <alignment horizontal="center" vertical="center"/>
    </xf>
    <xf numFmtId="44" fontId="26" fillId="4" borderId="33" xfId="140" applyFont="1" applyFill="1" applyBorder="1" applyAlignment="1">
      <alignment horizontal="center" vertical="center"/>
    </xf>
  </cellXfs>
  <cellStyles count="141">
    <cellStyle name="AFE" xfId="2"/>
    <cellStyle name="Data" xfId="3"/>
    <cellStyle name="Euro" xfId="4"/>
    <cellStyle name="Euro 2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o" xfId="13"/>
    <cellStyle name="Moeda" xfId="140" builtinId="4"/>
    <cellStyle name="Moeda 10" xfId="14"/>
    <cellStyle name="Moeda 11" xfId="15"/>
    <cellStyle name="Moeda 2" xfId="16"/>
    <cellStyle name="Moeda 2 2" xfId="17"/>
    <cellStyle name="Moeda 2 3" xfId="18"/>
    <cellStyle name="Moeda 3" xfId="19"/>
    <cellStyle name="Moeda 3 2" xfId="20"/>
    <cellStyle name="Moeda 4" xfId="21"/>
    <cellStyle name="Moeda 5" xfId="22"/>
    <cellStyle name="Moeda 6" xfId="23"/>
    <cellStyle name="Moeda 8" xfId="24"/>
    <cellStyle name="Normal" xfId="0" builtinId="0"/>
    <cellStyle name="Normal 10" xfId="25"/>
    <cellStyle name="Normal 10 2" xfId="26"/>
    <cellStyle name="Normal 10 2 2" xfId="27"/>
    <cellStyle name="Normal 10 3" xfId="28"/>
    <cellStyle name="Normal 10 3 2" xfId="29"/>
    <cellStyle name="Normal 10 4" xfId="30"/>
    <cellStyle name="Normal 11" xfId="31"/>
    <cellStyle name="Normal 12" xfId="32"/>
    <cellStyle name="Normal 12 2" xfId="33"/>
    <cellStyle name="Normal 12 2 2" xfId="34"/>
    <cellStyle name="Normal 12 3" xfId="35"/>
    <cellStyle name="Normal 12 3 2" xfId="36"/>
    <cellStyle name="Normal 13" xfId="37"/>
    <cellStyle name="Normal 14" xfId="38"/>
    <cellStyle name="Normal 14 2" xfId="39"/>
    <cellStyle name="Normal 14 2 2" xfId="40"/>
    <cellStyle name="Normal 14 3" xfId="41"/>
    <cellStyle name="Normal 15" xfId="42"/>
    <cellStyle name="Normal 16" xfId="43"/>
    <cellStyle name="Normal 17" xfId="44"/>
    <cellStyle name="Normal 17 2" xfId="136"/>
    <cellStyle name="Normal 18" xfId="45"/>
    <cellStyle name="Normal 2" xfId="1"/>
    <cellStyle name="Normal 2 2" xfId="46"/>
    <cellStyle name="Normal 2 2 2" xfId="47"/>
    <cellStyle name="Normal 2 3" xfId="48"/>
    <cellStyle name="Normal 2 3 2" xfId="49"/>
    <cellStyle name="Normal 2 4" xfId="50"/>
    <cellStyle name="Normal 3" xfId="51"/>
    <cellStyle name="Normal 3 2" xfId="52"/>
    <cellStyle name="Normal 3 2 2" xfId="53"/>
    <cellStyle name="Normal 3 3" xfId="54"/>
    <cellStyle name="Normal 3 3 2" xfId="55"/>
    <cellStyle name="Normal 3 4" xfId="56"/>
    <cellStyle name="Normal 4" xfId="57"/>
    <cellStyle name="Normal 4 2" xfId="58"/>
    <cellStyle name="Normal 4 3" xfId="59"/>
    <cellStyle name="Normal 5" xfId="60"/>
    <cellStyle name="Normal 5 2" xfId="61"/>
    <cellStyle name="Normal 6" xfId="62"/>
    <cellStyle name="Normal 6 2" xfId="63"/>
    <cellStyle name="Normal 6 3" xfId="64"/>
    <cellStyle name="Normal 6 3 2" xfId="65"/>
    <cellStyle name="Normal 6 4" xfId="66"/>
    <cellStyle name="Normal 7" xfId="67"/>
    <cellStyle name="Normal 7 2" xfId="68"/>
    <cellStyle name="Normal 7 3" xfId="69"/>
    <cellStyle name="Normal 7 3 2" xfId="70"/>
    <cellStyle name="Normal 7 4" xfId="71"/>
    <cellStyle name="Normal 8" xfId="72"/>
    <cellStyle name="Normal 8 2" xfId="73"/>
    <cellStyle name="Normal 8 3" xfId="74"/>
    <cellStyle name="Normal 8 3 2" xfId="75"/>
    <cellStyle name="Normal 8 4" xfId="76"/>
    <cellStyle name="Normal 8 4 2" xfId="77"/>
    <cellStyle name="Normal 8 5" xfId="78"/>
    <cellStyle name="Normal 8 6" xfId="139"/>
    <cellStyle name="Normal 9" xfId="79"/>
    <cellStyle name="Normal 9 2" xfId="80"/>
    <cellStyle name="Normal 9 2 2" xfId="81"/>
    <cellStyle name="Normal 9 3" xfId="82"/>
    <cellStyle name="Normal 9 3 2" xfId="83"/>
    <cellStyle name="Normal 9 4" xfId="84"/>
    <cellStyle name="NUMEROS_2" xfId="85"/>
    <cellStyle name="Output Amounts" xfId="86"/>
    <cellStyle name="Output Column Headings" xfId="87"/>
    <cellStyle name="Output Line Items" xfId="88"/>
    <cellStyle name="Output Report Heading" xfId="89"/>
    <cellStyle name="Output Report Title" xfId="90"/>
    <cellStyle name="Percentual" xfId="91"/>
    <cellStyle name="Ponto" xfId="92"/>
    <cellStyle name="Porcentagem 2" xfId="93"/>
    <cellStyle name="Porcentagem 2 2" xfId="94"/>
    <cellStyle name="Porcentagem 2 2 2" xfId="95"/>
    <cellStyle name="Porcentagem 2 3" xfId="96"/>
    <cellStyle name="Porcentagem 2 3 2" xfId="97"/>
    <cellStyle name="Porcentagem 2 4" xfId="98"/>
    <cellStyle name="Porcentagem 3" xfId="99"/>
    <cellStyle name="Porcentagem 3 2" xfId="100"/>
    <cellStyle name="Porcentagem 4" xfId="101"/>
    <cellStyle name="Porcentagem 4 2" xfId="102"/>
    <cellStyle name="Porcentagem 5" xfId="103"/>
    <cellStyle name="Porcentagem 5 2" xfId="104"/>
    <cellStyle name="Porcentagem 6" xfId="105"/>
    <cellStyle name="Porcentagem 6 2" xfId="106"/>
    <cellStyle name="Porcentagem 7" xfId="107"/>
    <cellStyle name="Porcentagem 7 2" xfId="137"/>
    <cellStyle name="QUILÔMETRO_2" xfId="108"/>
    <cellStyle name="Separador de milhares 11" xfId="109"/>
    <cellStyle name="Separador de milhares 2" xfId="110"/>
    <cellStyle name="Separador de milhares 2 2" xfId="111"/>
    <cellStyle name="Separador de milhares 2 2 2" xfId="112"/>
    <cellStyle name="Separador de milhares 2 3" xfId="113"/>
    <cellStyle name="Separador de milhares 2 4" xfId="114"/>
    <cellStyle name="Separador de milhares 2 5" xfId="115"/>
    <cellStyle name="Separador de milhares 2 6" xfId="116"/>
    <cellStyle name="Separador de milhares 3" xfId="117"/>
    <cellStyle name="Separador de milhares 3 2" xfId="118"/>
    <cellStyle name="Separador de milhares 3 3" xfId="119"/>
    <cellStyle name="Separador de milhares 3 3 2" xfId="120"/>
    <cellStyle name="Separador de milhares 4" xfId="121"/>
    <cellStyle name="Separador de milhares 4 2" xfId="122"/>
    <cellStyle name="Titulo1" xfId="123"/>
    <cellStyle name="Titulo2" xfId="124"/>
    <cellStyle name="Vírgula 2" xfId="125"/>
    <cellStyle name="Vírgula 2 2" xfId="126"/>
    <cellStyle name="Vírgula 2 2 2" xfId="127"/>
    <cellStyle name="Vírgula 2 3" xfId="128"/>
    <cellStyle name="Vírgula 2 4" xfId="138"/>
    <cellStyle name="Vírgula 3" xfId="129"/>
    <cellStyle name="Vírgula 3 2" xfId="130"/>
    <cellStyle name="Vírgula 3 2 2" xfId="131"/>
    <cellStyle name="Vírgula 3 3" xfId="132"/>
    <cellStyle name="Vírgula 4" xfId="133"/>
    <cellStyle name="Vírgula 5" xfId="134"/>
    <cellStyle name="Vírgula 6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34925</xdr:colOff>
      <xdr:row>0</xdr:row>
      <xdr:rowOff>981075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24700" cy="981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2</xdr:col>
      <xdr:colOff>285750</xdr:colOff>
      <xdr:row>0</xdr:row>
      <xdr:rowOff>990600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47625"/>
          <a:ext cx="13970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0</xdr:row>
      <xdr:rowOff>0</xdr:rowOff>
    </xdr:from>
    <xdr:to>
      <xdr:col>5</xdr:col>
      <xdr:colOff>210910</xdr:colOff>
      <xdr:row>0</xdr:row>
      <xdr:rowOff>898073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714" y="0"/>
          <a:ext cx="7381875" cy="8980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231320</xdr:colOff>
      <xdr:row>0</xdr:row>
      <xdr:rowOff>40821</xdr:rowOff>
    </xdr:from>
    <xdr:to>
      <xdr:col>0</xdr:col>
      <xdr:colOff>1741713</xdr:colOff>
      <xdr:row>0</xdr:row>
      <xdr:rowOff>898071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320" y="40821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81642</xdr:colOff>
      <xdr:row>34</xdr:row>
      <xdr:rowOff>149679</xdr:rowOff>
    </xdr:from>
    <xdr:to>
      <xdr:col>5</xdr:col>
      <xdr:colOff>74838</xdr:colOff>
      <xdr:row>35</xdr:row>
      <xdr:rowOff>884466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642" y="10531929"/>
          <a:ext cx="7381875" cy="8980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84363</xdr:colOff>
      <xdr:row>35</xdr:row>
      <xdr:rowOff>29935</xdr:rowOff>
    </xdr:from>
    <xdr:to>
      <xdr:col>0</xdr:col>
      <xdr:colOff>1594756</xdr:colOff>
      <xdr:row>35</xdr:row>
      <xdr:rowOff>887185</xdr:rowOff>
    </xdr:to>
    <xdr:pic>
      <xdr:nvPicPr>
        <xdr:cNvPr id="5" name="Imagem 4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63" y="10575471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84666</xdr:rowOff>
    </xdr:from>
    <xdr:to>
      <xdr:col>3</xdr:col>
      <xdr:colOff>2100791</xdr:colOff>
      <xdr:row>0</xdr:row>
      <xdr:rowOff>846667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666"/>
          <a:ext cx="7381875" cy="7620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42334</xdr:rowOff>
    </xdr:from>
    <xdr:to>
      <xdr:col>1</xdr:col>
      <xdr:colOff>1510393</xdr:colOff>
      <xdr:row>0</xdr:row>
      <xdr:rowOff>899584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2334"/>
          <a:ext cx="151039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211667</xdr:colOff>
      <xdr:row>3</xdr:row>
      <xdr:rowOff>74084</xdr:rowOff>
    </xdr:from>
    <xdr:to>
      <xdr:col>3</xdr:col>
      <xdr:colOff>1555750</xdr:colOff>
      <xdr:row>3</xdr:row>
      <xdr:rowOff>508001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359834"/>
          <a:ext cx="5164667" cy="4339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31751</xdr:colOff>
      <xdr:row>3</xdr:row>
      <xdr:rowOff>21166</xdr:rowOff>
    </xdr:from>
    <xdr:to>
      <xdr:col>1</xdr:col>
      <xdr:colOff>1259417</xdr:colOff>
      <xdr:row>3</xdr:row>
      <xdr:rowOff>507999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584" y="306916"/>
          <a:ext cx="1227666" cy="486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2</xdr:row>
      <xdr:rowOff>31750</xdr:rowOff>
    </xdr:from>
    <xdr:to>
      <xdr:col>4</xdr:col>
      <xdr:colOff>984250</xdr:colOff>
      <xdr:row>2</xdr:row>
      <xdr:rowOff>465667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9417" y="349250"/>
          <a:ext cx="4614333" cy="4339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42333</xdr:colOff>
      <xdr:row>2</xdr:row>
      <xdr:rowOff>42333</xdr:rowOff>
    </xdr:from>
    <xdr:to>
      <xdr:col>2</xdr:col>
      <xdr:colOff>973666</xdr:colOff>
      <xdr:row>2</xdr:row>
      <xdr:rowOff>529166</xdr:rowOff>
    </xdr:to>
    <xdr:pic>
      <xdr:nvPicPr>
        <xdr:cNvPr id="3" name="Imagem 2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0000" y="359833"/>
          <a:ext cx="931333" cy="486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438150</xdr:colOff>
      <xdr:row>0</xdr:row>
      <xdr:rowOff>1000125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7124700" cy="981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95251</xdr:colOff>
      <xdr:row>0</xdr:row>
      <xdr:rowOff>57150</xdr:rowOff>
    </xdr:from>
    <xdr:to>
      <xdr:col>1</xdr:col>
      <xdr:colOff>19051</xdr:colOff>
      <xdr:row>0</xdr:row>
      <xdr:rowOff>1000125</xdr:rowOff>
    </xdr:to>
    <xdr:pic>
      <xdr:nvPicPr>
        <xdr:cNvPr id="5" name="Imagem 4" descr="C:\Users\CONTRO~1\AppData\Local\Temp\LOGO PREFEITURA 07-05 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1" y="57150"/>
          <a:ext cx="1409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IRRIGA&#199;&#195;O\PROJETOS\FLORES\EXECUTIV\Etapas%20Barragem\Contrato%20de%20Aruan&#227;_Defesa%20TCM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e%20cole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&#199;AMENTO%20SV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\COMPACTA%20CONSTRUTORA%20LTDA\Itabera&#237;\PROJETOS%20ITABERAI\HIDRAULICO\MEM%20ALTO%20B%20VISTA%20ITABERA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documentos/COMPACTA%20CONSTRUTORA%20LTDA/Itabera&#237;/PROJETOS%20ITABERAI/HIDRAULICO/MEM%20ALTO%20B%20VISTA%20ITABERA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Usuario/Desktop/Obras%20Adriano/006%20lote%2001/PT-13411/Boletim%20de%20Medi&#231;&#227;o%20-%20CE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Usuario/Desktop/Obras%20Adriano/006%20lote%2001/Boletim%20de%20Medi&#231;&#227;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rroalto.go.gov.br/Users/Dayvs%20gon&#231;alves%20silv/Desktop/DAYVS%202/PRO-24-013%20PAVIMENTA&#199;&#195;O%20EVEREST/MODELO/RECAPE/GA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.%20Base%20-%20FVG%20-%20Pouso%20Alegre%20-%20re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AÇÃO PAV."/>
      <sheetName val="ALTERAÇÃO PROJETO"/>
      <sheetName val="ALTERAÇÃO PAV. (SEM ADM.)"/>
      <sheetName val="ALTERAÇÃO PROJETO (SEM ADM.)"/>
      <sheetName val="CR LOTE 02"/>
      <sheetName val="DRANPX14"/>
      <sheetName val="Orçamento 1ª  ETAPA"/>
      <sheetName val="Contrato de Aruanã_Defesa TCM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s uteis - Coleta"/>
      <sheetName val="tonelagem"/>
      <sheetName val="Número Habitantes"/>
      <sheetName val="Viagens"/>
      <sheetName val="Veic. Esc. Diurno"/>
      <sheetName val="Veic. Esc. Noturno"/>
      <sheetName val="Total de Veic."/>
      <sheetName val="Quilometragem Total"/>
      <sheetName val="Km Vega+CEEMA (Salvador)"/>
      <sheetName val="Quilometragem de Setor"/>
      <sheetName val="Combustível"/>
      <sheetName val="Número de Garis"/>
      <sheetName val="Número de Veículos de Produção"/>
      <sheetName val="Número de Funcionários Produção"/>
      <sheetName val="Número de Funcionários Coleta"/>
      <sheetName val="Total de Funcionários"/>
      <sheetName val="Sacos Plásticos"/>
      <sheetName val="Numero Varredores Escala"/>
      <sheetName val="km varrida total"/>
      <sheetName val="Dias uteis - Varrição"/>
      <sheetName val="ISO-Tonelada-Total horas pagas"/>
      <sheetName val="ISO-km varrida-horas pagas"/>
      <sheetName val="ISO-Absenteísmo Coletor"/>
      <sheetName val="ISO-Absenteísmo Varredor"/>
      <sheetName val="ISO-Absenteísmo Motorista"/>
      <sheetName val="Esc. Vei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JUL99)"/>
      <sheetName val="OBRJUL98"/>
      <sheetName val="OBRJU9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ÓRM"/>
      <sheetName val="ID"/>
      <sheetName val="1"/>
      <sheetName val="MD"/>
      <sheetName val="2"/>
      <sheetName val="VZ"/>
      <sheetName val="EEA1Bomba"/>
      <sheetName val="EEA2Bombas"/>
      <sheetName val="RES"/>
      <sheetName val="REDE"/>
      <sheetName val="3"/>
      <sheetName val="LM EEAT1"/>
      <sheetName val="LM AAT"/>
      <sheetName val="LM TRAVESSIA"/>
      <sheetName val="LM INTERL"/>
      <sheetName val="LM RAP"/>
      <sheetName val="LM EEAT2"/>
      <sheetName val="LM REL"/>
      <sheetName val="LMREDE"/>
      <sheetName val="4"/>
      <sheetName val="FDEEAT1bomba"/>
      <sheetName val="FDEEAT2bombas"/>
      <sheetName val="FDRESMET RAP"/>
      <sheetName val="FDRESMET REL"/>
      <sheetName val="FD"/>
      <sheetName val="FDVRP"/>
      <sheetName val="5"/>
      <sheetName val="6"/>
      <sheetName val="Plan1"/>
    </sheetNames>
    <sheetDataSet>
      <sheetData sheetId="0">
        <row r="74">
          <cell r="J74">
            <v>0</v>
          </cell>
          <cell r="K74" t="str">
            <v>1/4</v>
          </cell>
        </row>
        <row r="75">
          <cell r="J75">
            <v>0.26</v>
          </cell>
          <cell r="K75" t="str">
            <v>1/3</v>
          </cell>
        </row>
        <row r="76">
          <cell r="J76">
            <v>0.34</v>
          </cell>
          <cell r="K76" t="str">
            <v>1/2</v>
          </cell>
        </row>
        <row r="77">
          <cell r="F77">
            <v>0</v>
          </cell>
          <cell r="G77">
            <v>50</v>
          </cell>
          <cell r="J77">
            <v>0.51</v>
          </cell>
          <cell r="K77" t="str">
            <v>3/4</v>
          </cell>
        </row>
        <row r="78">
          <cell r="F78">
            <v>2</v>
          </cell>
          <cell r="G78">
            <v>30</v>
          </cell>
          <cell r="J78">
            <v>0.76</v>
          </cell>
          <cell r="K78" t="str">
            <v>1</v>
          </cell>
        </row>
        <row r="79">
          <cell r="F79">
            <v>5</v>
          </cell>
          <cell r="G79">
            <v>20</v>
          </cell>
          <cell r="J79">
            <v>1.01</v>
          </cell>
          <cell r="K79" t="str">
            <v>1 1/2</v>
          </cell>
        </row>
        <row r="80">
          <cell r="F80">
            <v>10</v>
          </cell>
          <cell r="G80">
            <v>15</v>
          </cell>
          <cell r="J80">
            <v>1.51</v>
          </cell>
          <cell r="K80" t="str">
            <v>2</v>
          </cell>
        </row>
        <row r="81">
          <cell r="F81">
            <v>20</v>
          </cell>
          <cell r="G81">
            <v>10</v>
          </cell>
          <cell r="J81">
            <v>2.0099999999999998</v>
          </cell>
          <cell r="K81" t="str">
            <v>3</v>
          </cell>
        </row>
        <row r="82">
          <cell r="J82">
            <v>3.01</v>
          </cell>
          <cell r="K82" t="str">
            <v>5</v>
          </cell>
        </row>
        <row r="83">
          <cell r="J83">
            <v>5.01</v>
          </cell>
          <cell r="K83" t="str">
            <v>6</v>
          </cell>
        </row>
        <row r="84">
          <cell r="J84">
            <v>6.01</v>
          </cell>
          <cell r="K84" t="str">
            <v>7 1/2</v>
          </cell>
        </row>
        <row r="85">
          <cell r="J85">
            <v>7.51</v>
          </cell>
          <cell r="K85" t="str">
            <v>10</v>
          </cell>
        </row>
        <row r="86">
          <cell r="J86">
            <v>10.01</v>
          </cell>
          <cell r="K86" t="str">
            <v>12</v>
          </cell>
        </row>
        <row r="87">
          <cell r="J87">
            <v>12.01</v>
          </cell>
          <cell r="K87" t="str">
            <v>15</v>
          </cell>
        </row>
        <row r="88">
          <cell r="J88">
            <v>15.01</v>
          </cell>
          <cell r="K88" t="str">
            <v>20</v>
          </cell>
        </row>
        <row r="89">
          <cell r="J89">
            <v>20.010000000000002</v>
          </cell>
          <cell r="K89" t="str">
            <v>25</v>
          </cell>
        </row>
        <row r="90">
          <cell r="J90">
            <v>25.01</v>
          </cell>
          <cell r="K90" t="str">
            <v>35</v>
          </cell>
        </row>
        <row r="91">
          <cell r="J91">
            <v>35.01</v>
          </cell>
          <cell r="K91" t="str">
            <v>40</v>
          </cell>
        </row>
        <row r="92">
          <cell r="J92">
            <v>40.01</v>
          </cell>
          <cell r="K92" t="str">
            <v>45</v>
          </cell>
        </row>
        <row r="93">
          <cell r="J93">
            <v>45.01</v>
          </cell>
          <cell r="K93" t="str">
            <v>50</v>
          </cell>
        </row>
        <row r="94">
          <cell r="J94">
            <v>50.01</v>
          </cell>
          <cell r="K94" t="str">
            <v>60</v>
          </cell>
        </row>
        <row r="95">
          <cell r="J95">
            <v>60.01</v>
          </cell>
          <cell r="K95" t="str">
            <v>80</v>
          </cell>
        </row>
        <row r="96">
          <cell r="J96">
            <v>80.010000000000005</v>
          </cell>
          <cell r="K96" t="str">
            <v>100</v>
          </cell>
        </row>
        <row r="97">
          <cell r="J97">
            <v>100.01</v>
          </cell>
          <cell r="K97" t="str">
            <v>125</v>
          </cell>
        </row>
        <row r="98">
          <cell r="J98">
            <v>125.01</v>
          </cell>
          <cell r="K98" t="str">
            <v>125</v>
          </cell>
        </row>
        <row r="193">
          <cell r="B193">
            <v>0</v>
          </cell>
          <cell r="C193">
            <v>1.5</v>
          </cell>
        </row>
        <row r="194">
          <cell r="B194">
            <v>1</v>
          </cell>
          <cell r="C194">
            <v>1.45</v>
          </cell>
        </row>
        <row r="195">
          <cell r="B195">
            <v>2</v>
          </cell>
          <cell r="C195">
            <v>1.42</v>
          </cell>
        </row>
        <row r="196">
          <cell r="B196">
            <v>3</v>
          </cell>
          <cell r="C196">
            <v>1.4</v>
          </cell>
        </row>
        <row r="197">
          <cell r="B197">
            <v>4</v>
          </cell>
          <cell r="C197">
            <v>1.37</v>
          </cell>
        </row>
        <row r="198">
          <cell r="B198">
            <v>5</v>
          </cell>
          <cell r="C198">
            <v>1.35</v>
          </cell>
        </row>
        <row r="199">
          <cell r="B199">
            <v>6</v>
          </cell>
          <cell r="C199">
            <v>1.33</v>
          </cell>
        </row>
        <row r="200">
          <cell r="B200">
            <v>7</v>
          </cell>
          <cell r="C200">
            <v>1.32</v>
          </cell>
        </row>
        <row r="201">
          <cell r="B201">
            <v>8</v>
          </cell>
          <cell r="C201">
            <v>1.3</v>
          </cell>
        </row>
        <row r="202">
          <cell r="B202">
            <v>9</v>
          </cell>
          <cell r="C202">
            <v>1.28</v>
          </cell>
        </row>
        <row r="203">
          <cell r="B203">
            <v>10</v>
          </cell>
          <cell r="C203">
            <v>1.27</v>
          </cell>
        </row>
        <row r="204">
          <cell r="B204">
            <v>11</v>
          </cell>
          <cell r="C204">
            <v>1.25</v>
          </cell>
        </row>
        <row r="205">
          <cell r="B205">
            <v>12</v>
          </cell>
          <cell r="C205">
            <v>1.24</v>
          </cell>
        </row>
        <row r="206">
          <cell r="B206">
            <v>13</v>
          </cell>
          <cell r="C206">
            <v>1.23</v>
          </cell>
        </row>
        <row r="207">
          <cell r="B207">
            <v>14</v>
          </cell>
          <cell r="C207">
            <v>1.22</v>
          </cell>
        </row>
        <row r="208">
          <cell r="B208">
            <v>15</v>
          </cell>
          <cell r="C208">
            <v>1.21</v>
          </cell>
        </row>
        <row r="209">
          <cell r="B209">
            <v>16</v>
          </cell>
          <cell r="C209">
            <v>1.2</v>
          </cell>
        </row>
        <row r="210">
          <cell r="B210">
            <v>17</v>
          </cell>
          <cell r="C210">
            <v>1.19</v>
          </cell>
        </row>
        <row r="211">
          <cell r="B211">
            <v>18</v>
          </cell>
          <cell r="C211">
            <v>1.18</v>
          </cell>
        </row>
        <row r="212">
          <cell r="B212">
            <v>19</v>
          </cell>
          <cell r="C212">
            <v>1.17</v>
          </cell>
        </row>
        <row r="213">
          <cell r="B213">
            <v>20</v>
          </cell>
          <cell r="C213">
            <v>1.17</v>
          </cell>
        </row>
        <row r="214">
          <cell r="B214">
            <v>21</v>
          </cell>
          <cell r="C214">
            <v>1.1599999999999999</v>
          </cell>
        </row>
        <row r="215">
          <cell r="B215">
            <v>22</v>
          </cell>
          <cell r="C215">
            <v>1.1499999999999999</v>
          </cell>
        </row>
        <row r="216">
          <cell r="B216">
            <v>23</v>
          </cell>
          <cell r="C216">
            <v>1.1399999999999999</v>
          </cell>
        </row>
        <row r="217">
          <cell r="B217">
            <v>24</v>
          </cell>
          <cell r="C217">
            <v>1.1299999999999999</v>
          </cell>
        </row>
        <row r="218">
          <cell r="B218">
            <v>25</v>
          </cell>
          <cell r="C218">
            <v>1.1200000000000001</v>
          </cell>
        </row>
        <row r="219">
          <cell r="B219">
            <v>26</v>
          </cell>
          <cell r="C219">
            <v>1.1100000000000001</v>
          </cell>
        </row>
        <row r="220">
          <cell r="B220">
            <v>27</v>
          </cell>
          <cell r="C220">
            <v>1.1000000000000001</v>
          </cell>
        </row>
        <row r="221">
          <cell r="B221">
            <v>28</v>
          </cell>
          <cell r="C221">
            <v>1.0900000000000001</v>
          </cell>
        </row>
        <row r="222">
          <cell r="B222">
            <v>29</v>
          </cell>
          <cell r="C222">
            <v>1.08</v>
          </cell>
        </row>
        <row r="223">
          <cell r="B223">
            <v>30</v>
          </cell>
          <cell r="C223">
            <v>1.07</v>
          </cell>
        </row>
        <row r="224">
          <cell r="B224">
            <v>31</v>
          </cell>
          <cell r="C224">
            <v>1.05</v>
          </cell>
        </row>
        <row r="225">
          <cell r="B225">
            <v>32</v>
          </cell>
          <cell r="C225">
            <v>1.03</v>
          </cell>
        </row>
        <row r="226">
          <cell r="B226">
            <v>33</v>
          </cell>
          <cell r="C226">
            <v>1</v>
          </cell>
        </row>
      </sheetData>
      <sheetData sheetId="1">
        <row r="8">
          <cell r="B8">
            <v>1381</v>
          </cell>
        </row>
        <row r="9">
          <cell r="B9">
            <v>4</v>
          </cell>
        </row>
        <row r="10">
          <cell r="B10">
            <v>150</v>
          </cell>
        </row>
        <row r="11">
          <cell r="B11">
            <v>1.2</v>
          </cell>
        </row>
        <row r="12">
          <cell r="B12">
            <v>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ÓRM"/>
      <sheetName val="ID"/>
      <sheetName val="1"/>
      <sheetName val="MD"/>
      <sheetName val="2"/>
      <sheetName val="VZ"/>
      <sheetName val="EEA1Bomba"/>
      <sheetName val="EEA2Bombas"/>
      <sheetName val="RES"/>
      <sheetName val="REDE"/>
      <sheetName val="3"/>
      <sheetName val="LM EEAT1"/>
      <sheetName val="LM AAT"/>
      <sheetName val="LM TRAVESSIA"/>
      <sheetName val="LM INTERL"/>
      <sheetName val="LM RAP"/>
      <sheetName val="LM EEAT2"/>
      <sheetName val="LM REL"/>
      <sheetName val="LMREDE"/>
      <sheetName val="4"/>
      <sheetName val="FDEEAT1bomba"/>
      <sheetName val="FDEEAT2bombas"/>
      <sheetName val="FDRESMET RAP"/>
      <sheetName val="FDRESMET REL"/>
      <sheetName val="FD"/>
      <sheetName val="FDVRP"/>
      <sheetName val="5"/>
      <sheetName val="6"/>
      <sheetName val="Plan1"/>
    </sheetNames>
    <sheetDataSet>
      <sheetData sheetId="0">
        <row r="74">
          <cell r="J74">
            <v>0</v>
          </cell>
          <cell r="K74" t="str">
            <v>1/4</v>
          </cell>
        </row>
        <row r="75">
          <cell r="J75">
            <v>0.26</v>
          </cell>
          <cell r="K75" t="str">
            <v>1/3</v>
          </cell>
        </row>
        <row r="76">
          <cell r="J76">
            <v>0.34</v>
          </cell>
          <cell r="K76" t="str">
            <v>1/2</v>
          </cell>
        </row>
        <row r="77">
          <cell r="F77">
            <v>0</v>
          </cell>
          <cell r="G77">
            <v>50</v>
          </cell>
          <cell r="J77">
            <v>0.51</v>
          </cell>
          <cell r="K77" t="str">
            <v>3/4</v>
          </cell>
        </row>
        <row r="78">
          <cell r="F78">
            <v>2</v>
          </cell>
          <cell r="G78">
            <v>30</v>
          </cell>
          <cell r="J78">
            <v>0.76</v>
          </cell>
          <cell r="K78" t="str">
            <v>1</v>
          </cell>
        </row>
        <row r="79">
          <cell r="F79">
            <v>5</v>
          </cell>
          <cell r="G79">
            <v>20</v>
          </cell>
          <cell r="J79">
            <v>1.01</v>
          </cell>
          <cell r="K79" t="str">
            <v>1 1/2</v>
          </cell>
        </row>
        <row r="80">
          <cell r="F80">
            <v>10</v>
          </cell>
          <cell r="G80">
            <v>15</v>
          </cell>
          <cell r="J80">
            <v>1.51</v>
          </cell>
          <cell r="K80" t="str">
            <v>2</v>
          </cell>
        </row>
        <row r="81">
          <cell r="F81">
            <v>20</v>
          </cell>
          <cell r="G81">
            <v>10</v>
          </cell>
          <cell r="J81">
            <v>2.0099999999999998</v>
          </cell>
          <cell r="K81" t="str">
            <v>3</v>
          </cell>
        </row>
        <row r="82">
          <cell r="J82">
            <v>3.01</v>
          </cell>
          <cell r="K82" t="str">
            <v>5</v>
          </cell>
        </row>
        <row r="83">
          <cell r="J83">
            <v>5.01</v>
          </cell>
          <cell r="K83" t="str">
            <v>6</v>
          </cell>
        </row>
        <row r="84">
          <cell r="J84">
            <v>6.01</v>
          </cell>
          <cell r="K84" t="str">
            <v>7 1/2</v>
          </cell>
        </row>
        <row r="85">
          <cell r="J85">
            <v>7.51</v>
          </cell>
          <cell r="K85" t="str">
            <v>10</v>
          </cell>
        </row>
        <row r="86">
          <cell r="J86">
            <v>10.01</v>
          </cell>
          <cell r="K86" t="str">
            <v>12</v>
          </cell>
        </row>
        <row r="87">
          <cell r="J87">
            <v>12.01</v>
          </cell>
          <cell r="K87" t="str">
            <v>15</v>
          </cell>
        </row>
        <row r="88">
          <cell r="J88">
            <v>15.01</v>
          </cell>
          <cell r="K88" t="str">
            <v>20</v>
          </cell>
        </row>
        <row r="89">
          <cell r="J89">
            <v>20.010000000000002</v>
          </cell>
          <cell r="K89" t="str">
            <v>25</v>
          </cell>
        </row>
        <row r="90">
          <cell r="J90">
            <v>25.01</v>
          </cell>
          <cell r="K90" t="str">
            <v>35</v>
          </cell>
        </row>
        <row r="91">
          <cell r="J91">
            <v>35.01</v>
          </cell>
          <cell r="K91" t="str">
            <v>40</v>
          </cell>
        </row>
        <row r="92">
          <cell r="J92">
            <v>40.01</v>
          </cell>
          <cell r="K92" t="str">
            <v>45</v>
          </cell>
        </row>
        <row r="93">
          <cell r="J93">
            <v>45.01</v>
          </cell>
          <cell r="K93" t="str">
            <v>50</v>
          </cell>
        </row>
        <row r="94">
          <cell r="J94">
            <v>50.01</v>
          </cell>
          <cell r="K94" t="str">
            <v>60</v>
          </cell>
        </row>
        <row r="95">
          <cell r="J95">
            <v>60.01</v>
          </cell>
          <cell r="K95" t="str">
            <v>80</v>
          </cell>
        </row>
        <row r="96">
          <cell r="J96">
            <v>80.010000000000005</v>
          </cell>
          <cell r="K96" t="str">
            <v>100</v>
          </cell>
        </row>
        <row r="97">
          <cell r="J97">
            <v>100.01</v>
          </cell>
          <cell r="K97" t="str">
            <v>125</v>
          </cell>
        </row>
        <row r="98">
          <cell r="J98">
            <v>125.01</v>
          </cell>
          <cell r="K98" t="str">
            <v>125</v>
          </cell>
        </row>
        <row r="193">
          <cell r="B193">
            <v>0</v>
          </cell>
          <cell r="C193">
            <v>1.5</v>
          </cell>
        </row>
        <row r="194">
          <cell r="B194">
            <v>1</v>
          </cell>
          <cell r="C194">
            <v>1.45</v>
          </cell>
        </row>
        <row r="195">
          <cell r="B195">
            <v>2</v>
          </cell>
          <cell r="C195">
            <v>1.42</v>
          </cell>
        </row>
        <row r="196">
          <cell r="B196">
            <v>3</v>
          </cell>
          <cell r="C196">
            <v>1.4</v>
          </cell>
        </row>
        <row r="197">
          <cell r="B197">
            <v>4</v>
          </cell>
          <cell r="C197">
            <v>1.37</v>
          </cell>
        </row>
        <row r="198">
          <cell r="B198">
            <v>5</v>
          </cell>
          <cell r="C198">
            <v>1.35</v>
          </cell>
        </row>
        <row r="199">
          <cell r="B199">
            <v>6</v>
          </cell>
          <cell r="C199">
            <v>1.33</v>
          </cell>
        </row>
        <row r="200">
          <cell r="B200">
            <v>7</v>
          </cell>
          <cell r="C200">
            <v>1.32</v>
          </cell>
        </row>
        <row r="201">
          <cell r="B201">
            <v>8</v>
          </cell>
          <cell r="C201">
            <v>1.3</v>
          </cell>
        </row>
        <row r="202">
          <cell r="B202">
            <v>9</v>
          </cell>
          <cell r="C202">
            <v>1.28</v>
          </cell>
        </row>
        <row r="203">
          <cell r="B203">
            <v>10</v>
          </cell>
          <cell r="C203">
            <v>1.27</v>
          </cell>
        </row>
        <row r="204">
          <cell r="B204">
            <v>11</v>
          </cell>
          <cell r="C204">
            <v>1.25</v>
          </cell>
        </row>
        <row r="205">
          <cell r="B205">
            <v>12</v>
          </cell>
          <cell r="C205">
            <v>1.24</v>
          </cell>
        </row>
        <row r="206">
          <cell r="B206">
            <v>13</v>
          </cell>
          <cell r="C206">
            <v>1.23</v>
          </cell>
        </row>
        <row r="207">
          <cell r="B207">
            <v>14</v>
          </cell>
          <cell r="C207">
            <v>1.22</v>
          </cell>
        </row>
        <row r="208">
          <cell r="B208">
            <v>15</v>
          </cell>
          <cell r="C208">
            <v>1.21</v>
          </cell>
        </row>
        <row r="209">
          <cell r="B209">
            <v>16</v>
          </cell>
          <cell r="C209">
            <v>1.2</v>
          </cell>
        </row>
        <row r="210">
          <cell r="B210">
            <v>17</v>
          </cell>
          <cell r="C210">
            <v>1.19</v>
          </cell>
        </row>
        <row r="211">
          <cell r="B211">
            <v>18</v>
          </cell>
          <cell r="C211">
            <v>1.18</v>
          </cell>
        </row>
        <row r="212">
          <cell r="B212">
            <v>19</v>
          </cell>
          <cell r="C212">
            <v>1.17</v>
          </cell>
        </row>
        <row r="213">
          <cell r="B213">
            <v>20</v>
          </cell>
          <cell r="C213">
            <v>1.17</v>
          </cell>
        </row>
        <row r="214">
          <cell r="B214">
            <v>21</v>
          </cell>
          <cell r="C214">
            <v>1.1599999999999999</v>
          </cell>
        </row>
        <row r="215">
          <cell r="B215">
            <v>22</v>
          </cell>
          <cell r="C215">
            <v>1.1499999999999999</v>
          </cell>
        </row>
        <row r="216">
          <cell r="B216">
            <v>23</v>
          </cell>
          <cell r="C216">
            <v>1.1399999999999999</v>
          </cell>
        </row>
        <row r="217">
          <cell r="B217">
            <v>24</v>
          </cell>
          <cell r="C217">
            <v>1.1299999999999999</v>
          </cell>
        </row>
        <row r="218">
          <cell r="B218">
            <v>25</v>
          </cell>
          <cell r="C218">
            <v>1.1200000000000001</v>
          </cell>
        </row>
        <row r="219">
          <cell r="B219">
            <v>26</v>
          </cell>
          <cell r="C219">
            <v>1.1100000000000001</v>
          </cell>
        </row>
        <row r="220">
          <cell r="B220">
            <v>27</v>
          </cell>
          <cell r="C220">
            <v>1.1000000000000001</v>
          </cell>
        </row>
        <row r="221">
          <cell r="B221">
            <v>28</v>
          </cell>
          <cell r="C221">
            <v>1.0900000000000001</v>
          </cell>
        </row>
        <row r="222">
          <cell r="B222">
            <v>29</v>
          </cell>
          <cell r="C222">
            <v>1.08</v>
          </cell>
        </row>
        <row r="223">
          <cell r="B223">
            <v>30</v>
          </cell>
          <cell r="C223">
            <v>1.07</v>
          </cell>
        </row>
        <row r="224">
          <cell r="B224">
            <v>31</v>
          </cell>
          <cell r="C224">
            <v>1.05</v>
          </cell>
        </row>
        <row r="225">
          <cell r="B225">
            <v>32</v>
          </cell>
          <cell r="C225">
            <v>1.03</v>
          </cell>
        </row>
        <row r="226">
          <cell r="B226">
            <v>33</v>
          </cell>
          <cell r="C226">
            <v>1</v>
          </cell>
        </row>
      </sheetData>
      <sheetData sheetId="1">
        <row r="8">
          <cell r="B8">
            <v>1381</v>
          </cell>
        </row>
        <row r="9">
          <cell r="B9">
            <v>4</v>
          </cell>
        </row>
        <row r="10">
          <cell r="B10">
            <v>150</v>
          </cell>
        </row>
        <row r="11">
          <cell r="B11">
            <v>1.2</v>
          </cell>
        </row>
        <row r="12">
          <cell r="B12">
            <v>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nculos (Não Mexer)"/>
      <sheetName val="Saldos Iniciais"/>
      <sheetName val="Planejamento"/>
      <sheetName val="Medições Diretas"/>
      <sheetName val="Boletim de Medição"/>
      <sheetName val="Comparativo Quantitativo"/>
      <sheetName val="Comparativo Preços"/>
      <sheetName val="Resumo por Serviço"/>
      <sheetName val="Resumo da Proposta"/>
      <sheetName val="Proposta"/>
      <sheetName val="Vínculos"/>
      <sheetName val="Resumo para Conferência"/>
      <sheetName val="Carta à C. E. F."/>
      <sheetName val="Canteiro"/>
    </sheetNames>
    <sheetDataSet>
      <sheetData sheetId="0">
        <row r="3">
          <cell r="E3">
            <v>50</v>
          </cell>
          <cell r="G3">
            <v>0</v>
          </cell>
          <cell r="I3">
            <v>0</v>
          </cell>
          <cell r="M3">
            <v>1</v>
          </cell>
          <cell r="P3">
            <v>1</v>
          </cell>
        </row>
        <row r="4">
          <cell r="B4">
            <v>50</v>
          </cell>
          <cell r="E4">
            <v>0</v>
          </cell>
          <cell r="G4">
            <v>0</v>
          </cell>
          <cell r="I4">
            <v>0</v>
          </cell>
          <cell r="M4">
            <v>2</v>
          </cell>
          <cell r="P4">
            <v>0</v>
          </cell>
        </row>
        <row r="5">
          <cell r="E5">
            <v>0</v>
          </cell>
          <cell r="G5">
            <v>0</v>
          </cell>
          <cell r="I5">
            <v>0</v>
          </cell>
          <cell r="M5">
            <v>3</v>
          </cell>
          <cell r="P5">
            <v>0</v>
          </cell>
        </row>
        <row r="6">
          <cell r="E6">
            <v>0</v>
          </cell>
          <cell r="G6">
            <v>0</v>
          </cell>
          <cell r="I6">
            <v>0</v>
          </cell>
          <cell r="M6">
            <v>4</v>
          </cell>
          <cell r="P6">
            <v>0</v>
          </cell>
        </row>
        <row r="7">
          <cell r="E7">
            <v>0</v>
          </cell>
          <cell r="G7">
            <v>0</v>
          </cell>
          <cell r="I7">
            <v>0</v>
          </cell>
          <cell r="M7">
            <v>0</v>
          </cell>
          <cell r="P7">
            <v>0</v>
          </cell>
        </row>
        <row r="8">
          <cell r="E8">
            <v>0</v>
          </cell>
          <cell r="G8">
            <v>0</v>
          </cell>
          <cell r="I8">
            <v>0</v>
          </cell>
          <cell r="M8">
            <v>6</v>
          </cell>
          <cell r="P8">
            <v>0</v>
          </cell>
        </row>
        <row r="9">
          <cell r="E9">
            <v>0</v>
          </cell>
          <cell r="G9">
            <v>0</v>
          </cell>
          <cell r="I9">
            <v>0</v>
          </cell>
          <cell r="M9">
            <v>0</v>
          </cell>
          <cell r="P9">
            <v>0</v>
          </cell>
        </row>
        <row r="10">
          <cell r="E10">
            <v>0</v>
          </cell>
          <cell r="G10">
            <v>0</v>
          </cell>
          <cell r="I10">
            <v>0</v>
          </cell>
          <cell r="M10">
            <v>0</v>
          </cell>
          <cell r="P10">
            <v>0</v>
          </cell>
        </row>
        <row r="11">
          <cell r="E11">
            <v>0</v>
          </cell>
          <cell r="G11">
            <v>0</v>
          </cell>
          <cell r="I11">
            <v>0</v>
          </cell>
          <cell r="M11">
            <v>0</v>
          </cell>
          <cell r="P11">
            <v>0</v>
          </cell>
        </row>
        <row r="12">
          <cell r="E12">
            <v>0</v>
          </cell>
          <cell r="G12">
            <v>0</v>
          </cell>
          <cell r="I12">
            <v>0</v>
          </cell>
          <cell r="M12">
            <v>0</v>
          </cell>
          <cell r="P12">
            <v>0</v>
          </cell>
        </row>
        <row r="13">
          <cell r="E13">
            <v>0</v>
          </cell>
          <cell r="G13">
            <v>0</v>
          </cell>
          <cell r="I13">
            <v>0</v>
          </cell>
          <cell r="M13">
            <v>0</v>
          </cell>
          <cell r="P13">
            <v>0</v>
          </cell>
        </row>
        <row r="14">
          <cell r="B14">
            <v>1</v>
          </cell>
          <cell r="C14" t="str">
            <v>BANCO</v>
          </cell>
          <cell r="E14">
            <v>0</v>
          </cell>
          <cell r="G14">
            <v>0</v>
          </cell>
          <cell r="I14">
            <v>0</v>
          </cell>
          <cell r="M14">
            <v>0</v>
          </cell>
          <cell r="P14">
            <v>0</v>
          </cell>
        </row>
        <row r="15">
          <cell r="B15">
            <v>2</v>
          </cell>
          <cell r="C15" t="str">
            <v>SANEAGO</v>
          </cell>
          <cell r="E15">
            <v>0</v>
          </cell>
          <cell r="G15">
            <v>0</v>
          </cell>
          <cell r="I15">
            <v>0</v>
          </cell>
          <cell r="M15">
            <v>0</v>
          </cell>
          <cell r="P15">
            <v>0</v>
          </cell>
        </row>
        <row r="16">
          <cell r="B16">
            <v>3</v>
          </cell>
          <cell r="C16" t="str">
            <v>PREFEITURA</v>
          </cell>
          <cell r="E16">
            <v>0</v>
          </cell>
          <cell r="G16">
            <v>0</v>
          </cell>
          <cell r="I16">
            <v>0</v>
          </cell>
          <cell r="M16">
            <v>0</v>
          </cell>
          <cell r="P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G17">
            <v>0</v>
          </cell>
          <cell r="I17">
            <v>0</v>
          </cell>
          <cell r="M17">
            <v>0</v>
          </cell>
          <cell r="P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G18">
            <v>0</v>
          </cell>
          <cell r="I18">
            <v>0</v>
          </cell>
          <cell r="M18">
            <v>0</v>
          </cell>
          <cell r="P18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G19">
            <v>0</v>
          </cell>
          <cell r="I19">
            <v>0</v>
          </cell>
          <cell r="M19">
            <v>0</v>
          </cell>
          <cell r="P19">
            <v>0</v>
          </cell>
        </row>
        <row r="23">
          <cell r="G23">
            <v>0</v>
          </cell>
        </row>
        <row r="24">
          <cell r="B24">
            <v>1</v>
          </cell>
          <cell r="G24" t="str">
            <v>PLANEJAMENTO</v>
          </cell>
        </row>
        <row r="26">
          <cell r="G26">
            <v>40430</v>
          </cell>
        </row>
        <row r="36">
          <cell r="G36" t="str">
            <v>ANÁPOLIS, GO</v>
          </cell>
        </row>
        <row r="38">
          <cell r="G38">
            <v>0</v>
          </cell>
        </row>
        <row r="39">
          <cell r="G39">
            <v>0</v>
          </cell>
        </row>
      </sheetData>
      <sheetData sheetId="1"/>
      <sheetData sheetId="2">
        <row r="8">
          <cell r="E8" t="str">
            <v>S</v>
          </cell>
        </row>
        <row r="9">
          <cell r="E9">
            <v>1.0854999999999999</v>
          </cell>
        </row>
        <row r="10">
          <cell r="E10">
            <v>1.1216999999999999</v>
          </cell>
        </row>
        <row r="11">
          <cell r="E11">
            <v>1.1146</v>
          </cell>
        </row>
        <row r="16">
          <cell r="E16" t="str">
            <v>N</v>
          </cell>
        </row>
        <row r="29">
          <cell r="E29">
            <v>900</v>
          </cell>
        </row>
        <row r="31">
          <cell r="E31">
            <v>3</v>
          </cell>
        </row>
        <row r="32">
          <cell r="E32">
            <v>4</v>
          </cell>
        </row>
        <row r="33">
          <cell r="E33">
            <v>22</v>
          </cell>
        </row>
        <row r="34">
          <cell r="E34">
            <v>0</v>
          </cell>
        </row>
        <row r="35">
          <cell r="E35">
            <v>0</v>
          </cell>
        </row>
      </sheetData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>
        <row r="16">
          <cell r="P16" t="str">
            <v>PRÓ-INFRA</v>
          </cell>
        </row>
        <row r="17">
          <cell r="P17" t="str">
            <v>Goiânia, GO</v>
          </cell>
        </row>
        <row r="18">
          <cell r="P18" t="str">
            <v>Infra-Estrutura Urbana</v>
          </cell>
        </row>
      </sheetData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ódigos"/>
      <sheetName val="Boletim de Medição"/>
    </sheetNames>
    <sheetDataSet>
      <sheetData sheetId="0"/>
      <sheetData sheetId="1">
        <row r="8">
          <cell r="B8" t="str">
            <v>CÓDIGO DO CONTRATANTE</v>
          </cell>
        </row>
        <row r="9">
          <cell r="B9" t="str">
            <v>DA MEDIÇÃO ATUAL</v>
          </cell>
        </row>
        <row r="10">
          <cell r="B10">
            <v>1</v>
          </cell>
        </row>
        <row r="11">
          <cell r="B11" t="str">
            <v>BANCO</v>
          </cell>
        </row>
        <row r="13">
          <cell r="B13" t="str">
            <v>CÓD.</v>
          </cell>
          <cell r="C13" t="str">
            <v>CONTRATANTES</v>
          </cell>
        </row>
        <row r="14">
          <cell r="B14">
            <v>1</v>
          </cell>
          <cell r="C14" t="str">
            <v>BANCO</v>
          </cell>
        </row>
        <row r="15">
          <cell r="B15">
            <v>2</v>
          </cell>
          <cell r="C15" t="str">
            <v>SANEAGO</v>
          </cell>
        </row>
        <row r="16">
          <cell r="B16">
            <v>3</v>
          </cell>
          <cell r="C16" t="str">
            <v>PREFEITURA</v>
          </cell>
        </row>
        <row r="22">
          <cell r="C22" t="str">
            <v>CONDIÇÕES</v>
          </cell>
        </row>
        <row r="23">
          <cell r="B23" t="str">
            <v>S</v>
          </cell>
          <cell r="C23" t="str">
            <v>PLANO DE TRAB. (S / N)</v>
          </cell>
        </row>
        <row r="24">
          <cell r="B24">
            <v>3</v>
          </cell>
          <cell r="C24" t="str">
            <v>RAMPA P. TRABALHO</v>
          </cell>
        </row>
        <row r="25">
          <cell r="B25">
            <v>6</v>
          </cell>
          <cell r="C25" t="str">
            <v>RAMPA MEDIÇÃO</v>
          </cell>
        </row>
        <row r="26">
          <cell r="B26">
            <v>0.4</v>
          </cell>
          <cell r="C26" t="str">
            <v>PROF. ADIC. P/ P. TRAB.</v>
          </cell>
        </row>
        <row r="27">
          <cell r="B27">
            <v>0</v>
          </cell>
          <cell r="C27" t="str">
            <v>PROF. ADIC. P/ MEDIÇÃO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e 01"/>
      <sheetName val="Lote 01 Rev 01"/>
      <sheetName val="Lote 02"/>
      <sheetName val="POÇOS DE VISITA"/>
      <sheetName val="REDE PRINCIPAL"/>
      <sheetName val="RAMAIS"/>
      <sheetName val="TABELA AUXILIAR"/>
      <sheetName val="Plan1"/>
    </sheetNames>
    <sheetDataSet>
      <sheetData sheetId="0">
        <row r="258">
          <cell r="J258">
            <v>9391891.5299999993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Resumo Coleta"/>
      <sheetName val="1-Coleta Domiciliar"/>
      <sheetName val="Resumo Coleta RSS"/>
      <sheetName val="3- Coleta RSS "/>
      <sheetName val="1-Coleta Dom.Com"/>
      <sheetName val="Resumo Equipe"/>
      <sheetName val="6- Equipe Padrão"/>
      <sheetName val="Despesas Indiretas (2)"/>
      <sheetName val="Despesas Indiretas"/>
      <sheetName val="Mão-de -obra RESUMO"/>
      <sheetName val="3-Veíc. e Equip."/>
      <sheetName val="5-Parâmetros"/>
      <sheetName val="2-Mão-de -obra"/>
      <sheetName val="4-Uniformes"/>
      <sheetName val="1-Base"/>
      <sheetName val="Encargos"/>
      <sheetName val="1_Coleta Dom_Com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 xml:space="preserve">Coleta de lixo Domiciliar e Comercial </v>
          </cell>
        </row>
        <row r="11">
          <cell r="G11" t="str">
            <v xml:space="preserve"> </v>
          </cell>
        </row>
        <row r="12">
          <cell r="D12" t="str">
            <v xml:space="preserve"> </v>
          </cell>
          <cell r="E12" t="str">
            <v>CUSTO DOS SERVIÇOS</v>
          </cell>
        </row>
        <row r="13">
          <cell r="I13" t="str">
            <v>data base:</v>
          </cell>
          <cell r="K13" t="str">
            <v>Dezembro de 2004</v>
          </cell>
        </row>
        <row r="15">
          <cell r="A15" t="str">
            <v>1.</v>
          </cell>
          <cell r="B15" t="str">
            <v>ESTIMATIVA DA QUANTIDADE DE RESÍDUOS A SEREM COLETADOS.</v>
          </cell>
        </row>
        <row r="17">
          <cell r="B17" t="str">
            <v>1.1.</v>
          </cell>
          <cell r="C17" t="str">
            <v>DADOS ESTATíSTICOS DA COLETA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I20" t="str">
            <v>QUANTIDADE</v>
          </cell>
        </row>
        <row r="21">
          <cell r="I21" t="str">
            <v>Tonelada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E23" t="str">
            <v>Resíduos Sólidos:</v>
          </cell>
          <cell r="I23">
            <v>0</v>
          </cell>
        </row>
        <row r="25">
          <cell r="R25" t="str">
            <v>frota noturna</v>
          </cell>
          <cell r="V25">
            <v>0</v>
          </cell>
          <cell r="W25" t="e">
            <v>#REF!</v>
          </cell>
          <cell r="AT25">
            <v>0</v>
          </cell>
          <cell r="AV25" t="str">
            <v>%</v>
          </cell>
          <cell r="AW25">
            <v>0.1</v>
          </cell>
          <cell r="AY25">
            <v>0.9</v>
          </cell>
        </row>
        <row r="26">
          <cell r="B26" t="str">
            <v>1.2.</v>
          </cell>
          <cell r="C26" t="str">
            <v>QUANTIDADE MÉDIA/MÊS - % DIURNO/NOTURNO ADOTADO</v>
          </cell>
          <cell r="R26" t="str">
            <v>frota domingos</v>
          </cell>
          <cell r="V26" t="e">
            <v>#REF!</v>
          </cell>
          <cell r="W26" t="e">
            <v>#REF!</v>
          </cell>
          <cell r="AV26" t="str">
            <v>km</v>
          </cell>
          <cell r="AW26">
            <v>17</v>
          </cell>
          <cell r="AY26">
            <v>0</v>
          </cell>
        </row>
        <row r="27">
          <cell r="R27" t="str">
            <v>frota de reserva</v>
          </cell>
          <cell r="V27">
            <v>0</v>
          </cell>
          <cell r="W27" t="e">
            <v>#REF!</v>
          </cell>
          <cell r="AT27">
            <v>0</v>
          </cell>
          <cell r="AV27" t="str">
            <v>%</v>
          </cell>
          <cell r="AW27">
            <v>1</v>
          </cell>
          <cell r="AY27">
            <v>0</v>
          </cell>
        </row>
        <row r="28">
          <cell r="E28" t="str">
            <v>Coleta Diurna ( Q 1 )</v>
          </cell>
          <cell r="G28">
            <v>0.65</v>
          </cell>
          <cell r="I28">
            <v>0</v>
          </cell>
          <cell r="K28" t="str">
            <v>t/mes</v>
          </cell>
          <cell r="R28" t="str">
            <v>frota total</v>
          </cell>
          <cell r="V28">
            <v>0</v>
          </cell>
          <cell r="W28" t="e">
            <v>#REF!</v>
          </cell>
          <cell r="AV28" t="str">
            <v>km</v>
          </cell>
          <cell r="AW28">
            <v>7.6</v>
          </cell>
          <cell r="AY28">
            <v>3</v>
          </cell>
        </row>
        <row r="29">
          <cell r="E29" t="str">
            <v>Coleta Noturna ( Q 2 )</v>
          </cell>
          <cell r="G29">
            <v>0.35</v>
          </cell>
          <cell r="I29">
            <v>0</v>
          </cell>
          <cell r="K29" t="str">
            <v>t/mes</v>
          </cell>
          <cell r="P29" t="str">
            <v>motoristas (diu, not, tot)</v>
          </cell>
          <cell r="T29" t="e">
            <v>#REF!</v>
          </cell>
          <cell r="V29" t="e">
            <v>#REF!</v>
          </cell>
          <cell r="X29" t="e">
            <v>#REF!</v>
          </cell>
          <cell r="Y29" t="str">
            <v>Homens</v>
          </cell>
        </row>
        <row r="30">
          <cell r="I30" t="str">
            <v xml:space="preserve"> </v>
          </cell>
          <cell r="P30" t="str">
            <v>coletores (diu, not, tot)</v>
          </cell>
          <cell r="T30" t="e">
            <v>#REF!</v>
          </cell>
          <cell r="V30" t="e">
            <v>#REF!</v>
          </cell>
          <cell r="X30" t="e">
            <v>#REF!</v>
          </cell>
          <cell r="Y30" t="str">
            <v>Homens</v>
          </cell>
        </row>
        <row r="31">
          <cell r="C31" t="str">
            <v>Q   =</v>
          </cell>
          <cell r="D31" t="str">
            <v xml:space="preserve"> </v>
          </cell>
          <cell r="E31">
            <v>0</v>
          </cell>
          <cell r="G31" t="str">
            <v>t/mes</v>
          </cell>
        </row>
        <row r="33">
          <cell r="A33" t="str">
            <v>2.</v>
          </cell>
          <cell r="B33" t="str">
            <v>PREVISÃO DO NÚMERO DE VEÍCULOS PARA AS COLETAS DIURNA E NOTURNA</v>
          </cell>
          <cell r="P33" t="str">
            <v>preco de coleta</v>
          </cell>
          <cell r="T33" t="e">
            <v>#REF!</v>
          </cell>
          <cell r="U33" t="str">
            <v>R$/t</v>
          </cell>
          <cell r="W33" t="str">
            <v>=</v>
          </cell>
          <cell r="X33" t="e">
            <v>#REF!</v>
          </cell>
          <cell r="Y33" t="str">
            <v>US$/t</v>
          </cell>
        </row>
        <row r="34">
          <cell r="P34" t="str">
            <v>preco de transporte</v>
          </cell>
          <cell r="T34">
            <v>0.81</v>
          </cell>
          <cell r="U34" t="str">
            <v>R$/t x km</v>
          </cell>
          <cell r="W34" t="str">
            <v>=</v>
          </cell>
          <cell r="X34">
            <v>0.27</v>
          </cell>
          <cell r="Y34" t="str">
            <v>US$/t x km</v>
          </cell>
        </row>
        <row r="35">
          <cell r="B35" t="str">
            <v>2.1.</v>
          </cell>
          <cell r="C35" t="str">
            <v>VEÍCULO COLETOR DE LIXO</v>
          </cell>
        </row>
        <row r="37">
          <cell r="C37" t="str">
            <v>Será adotado  Caminhão SEMI-PESADO  equipado com Caçamba compactadora para 15 m3</v>
          </cell>
        </row>
        <row r="39">
          <cell r="O39" t="str">
            <v>|::</v>
          </cell>
        </row>
        <row r="40">
          <cell r="C40" t="str">
            <v>Esse veículo realizará em média, em função dos dados das AR's:</v>
          </cell>
          <cell r="O40">
            <v>0</v>
          </cell>
        </row>
        <row r="41">
          <cell r="O41" t="str">
            <v>MÃO-DE-OBRA DIRETA</v>
          </cell>
          <cell r="V41" t="e">
            <v>#REF!</v>
          </cell>
          <cell r="Z41" t="e">
            <v>#REF!</v>
          </cell>
        </row>
        <row r="42">
          <cell r="E42" t="str">
            <v>Viagem/veículo/turno</v>
          </cell>
          <cell r="G42">
            <v>2.1</v>
          </cell>
          <cell r="O42" t="str">
            <v xml:space="preserve">VEÍCULOS COLETORES/COMPACTADORES </v>
          </cell>
        </row>
        <row r="43">
          <cell r="E43" t="str">
            <v>t/viagem</v>
          </cell>
          <cell r="G43">
            <v>6.8</v>
          </cell>
          <cell r="O43" t="str">
            <v>consumo combustível</v>
          </cell>
          <cell r="T43">
            <v>0</v>
          </cell>
          <cell r="X43" t="e">
            <v>#REF!</v>
          </cell>
        </row>
        <row r="44">
          <cell r="O44" t="str">
            <v>manutenção</v>
          </cell>
          <cell r="T44">
            <v>0</v>
          </cell>
          <cell r="X44" t="e">
            <v>#REF!</v>
          </cell>
        </row>
        <row r="45">
          <cell r="B45" t="str">
            <v>2.2.</v>
          </cell>
          <cell r="C45" t="str">
            <v>NÚMERO DE DIAS ÚTEIS POR ANO</v>
          </cell>
          <cell r="O45" t="str">
            <v>pneus e câmaras</v>
          </cell>
          <cell r="T45">
            <v>0</v>
          </cell>
          <cell r="X45" t="e">
            <v>#REF!</v>
          </cell>
        </row>
        <row r="46">
          <cell r="O46" t="str">
            <v>lubrificação e lavagem</v>
          </cell>
          <cell r="T46">
            <v>0</v>
          </cell>
          <cell r="X46" t="e">
            <v>#REF!</v>
          </cell>
        </row>
        <row r="47">
          <cell r="C47" t="str">
            <v>Descontados somente domingos</v>
          </cell>
          <cell r="G47" t="str">
            <v>Descontados domingos e feriados</v>
          </cell>
          <cell r="O47" t="str">
            <v>licenciamento e seguros</v>
          </cell>
          <cell r="T47">
            <v>0</v>
          </cell>
          <cell r="X47" t="e">
            <v>#REF!</v>
          </cell>
        </row>
        <row r="48">
          <cell r="O48" t="str">
            <v>depreciação</v>
          </cell>
          <cell r="T48">
            <v>0</v>
          </cell>
          <cell r="X48" t="e">
            <v>#REF!</v>
          </cell>
        </row>
        <row r="49">
          <cell r="C49">
            <v>365</v>
          </cell>
          <cell r="E49" t="str">
            <v>dias/ano</v>
          </cell>
          <cell r="G49">
            <v>365</v>
          </cell>
          <cell r="I49" t="str">
            <v>dias/ano</v>
          </cell>
          <cell r="O49" t="str">
            <v>custo de capital</v>
          </cell>
          <cell r="T49">
            <v>0</v>
          </cell>
          <cell r="X49" t="e">
            <v>#REF!</v>
          </cell>
        </row>
        <row r="50">
          <cell r="C50">
            <v>52</v>
          </cell>
          <cell r="E50" t="str">
            <v>domingos/ano</v>
          </cell>
          <cell r="G50">
            <v>52</v>
          </cell>
          <cell r="I50" t="str">
            <v>domingos/ano</v>
          </cell>
          <cell r="O50" t="str">
            <v>total</v>
          </cell>
          <cell r="V50">
            <v>0</v>
          </cell>
          <cell r="Z50" t="e">
            <v>#REF!</v>
          </cell>
        </row>
        <row r="51">
          <cell r="C51">
            <v>313</v>
          </cell>
          <cell r="E51" t="str">
            <v>dias úteis/ano</v>
          </cell>
          <cell r="G51">
            <v>10</v>
          </cell>
          <cell r="I51" t="str">
            <v>feriados/ano</v>
          </cell>
          <cell r="O51" t="str">
            <v>UNIFORMES</v>
          </cell>
          <cell r="V51" t="e">
            <v>#REF!</v>
          </cell>
          <cell r="Z51" t="e">
            <v>#REF!</v>
          </cell>
        </row>
        <row r="52">
          <cell r="C52">
            <v>26.08</v>
          </cell>
          <cell r="E52" t="str">
            <v>dias úteis/mes</v>
          </cell>
          <cell r="G52">
            <v>303</v>
          </cell>
          <cell r="I52" t="str">
            <v>dias uteis/ano</v>
          </cell>
          <cell r="O52" t="str">
            <v>INSTALACOES (GARAGEM)</v>
          </cell>
        </row>
        <row r="53">
          <cell r="G53">
            <v>25.25</v>
          </cell>
          <cell r="I53" t="str">
            <v>dias úteis/mes</v>
          </cell>
          <cell r="O53" t="e">
            <v>#REF!</v>
          </cell>
          <cell r="T53" t="e">
            <v>#REF!</v>
          </cell>
          <cell r="X53" t="e">
            <v>#REF!</v>
          </cell>
        </row>
        <row r="54">
          <cell r="O54" t="e">
            <v>#REF!</v>
          </cell>
          <cell r="T54" t="e">
            <v>#REF!</v>
          </cell>
          <cell r="X54" t="e">
            <v>#REF!</v>
          </cell>
        </row>
        <row r="55">
          <cell r="B55" t="str">
            <v>2.3.</v>
          </cell>
          <cell r="C55" t="str">
            <v>COLETA DIURNA</v>
          </cell>
          <cell r="O55" t="str">
            <v>total</v>
          </cell>
          <cell r="V55" t="e">
            <v>#REF!</v>
          </cell>
          <cell r="Z55" t="e">
            <v>#REF!</v>
          </cell>
        </row>
        <row r="56">
          <cell r="O56" t="str">
            <v>MÃO-DE-OBRA DE SUPERVISÃO</v>
          </cell>
          <cell r="V56">
            <v>2190.2400000000002</v>
          </cell>
          <cell r="Z56" t="e">
            <v>#REF!</v>
          </cell>
        </row>
        <row r="57">
          <cell r="C57" t="str">
            <v>Número de veículos</v>
          </cell>
          <cell r="O57" t="str">
            <v>VEÍCULO PARA SUPERVISÃO DOS SERVIÇOS</v>
          </cell>
        </row>
        <row r="58">
          <cell r="O58" t="str">
            <v>combustíveis</v>
          </cell>
          <cell r="T58">
            <v>603.96</v>
          </cell>
          <cell r="X58" t="e">
            <v>#REF!</v>
          </cell>
        </row>
        <row r="59">
          <cell r="E59" t="str">
            <v>t/mes (Q1)  /  viagens/veículo x t/viagens x dias úteis/mês</v>
          </cell>
          <cell r="O59" t="str">
            <v>manutenção</v>
          </cell>
          <cell r="T59">
            <v>259.94</v>
          </cell>
          <cell r="X59" t="e">
            <v>#REF!</v>
          </cell>
        </row>
        <row r="60">
          <cell r="A60" t="str">
            <v xml:space="preserve"> </v>
          </cell>
          <cell r="O60" t="str">
            <v>pneus e câmaras</v>
          </cell>
          <cell r="T60">
            <v>22.02</v>
          </cell>
          <cell r="X60" t="e">
            <v>#REF!</v>
          </cell>
        </row>
        <row r="61">
          <cell r="E61" t="str">
            <v>t/mês</v>
          </cell>
          <cell r="G61">
            <v>0</v>
          </cell>
          <cell r="O61" t="str">
            <v>lubrificação e lavagem</v>
          </cell>
          <cell r="T61">
            <v>81.48</v>
          </cell>
          <cell r="X61" t="e">
            <v>#REF!</v>
          </cell>
        </row>
        <row r="62">
          <cell r="E62" t="str">
            <v>viagens/veículo/turno</v>
          </cell>
          <cell r="G62">
            <v>2.1</v>
          </cell>
          <cell r="O62" t="str">
            <v>licenciamento e seguros</v>
          </cell>
          <cell r="T62">
            <v>251.22</v>
          </cell>
          <cell r="X62" t="e">
            <v>#REF!</v>
          </cell>
        </row>
        <row r="63">
          <cell r="E63" t="str">
            <v>t/viagem</v>
          </cell>
          <cell r="G63">
            <v>6.8</v>
          </cell>
          <cell r="I63" t="str">
            <v xml:space="preserve"> </v>
          </cell>
          <cell r="O63" t="str">
            <v>depreciacao</v>
          </cell>
          <cell r="T63">
            <v>281.60000000000002</v>
          </cell>
          <cell r="X63" t="e">
            <v>#REF!</v>
          </cell>
        </row>
        <row r="64">
          <cell r="E64" t="str">
            <v>dias úteis/mês</v>
          </cell>
          <cell r="G64">
            <v>25.25</v>
          </cell>
          <cell r="I64">
            <v>0</v>
          </cell>
          <cell r="K64" t="str">
            <v xml:space="preserve">veículos x dia </v>
          </cell>
          <cell r="O64" t="str">
            <v>custo de capital</v>
          </cell>
          <cell r="T64">
            <v>192.36</v>
          </cell>
          <cell r="X64" t="e">
            <v>#REF!</v>
          </cell>
        </row>
        <row r="65">
          <cell r="O65" t="str">
            <v>total</v>
          </cell>
          <cell r="V65">
            <v>1692.5800000000004</v>
          </cell>
          <cell r="Z65" t="e">
            <v>#REF!</v>
          </cell>
        </row>
        <row r="66">
          <cell r="B66" t="str">
            <v>2.4.</v>
          </cell>
          <cell r="C66" t="str">
            <v>COLETA NOTURNA</v>
          </cell>
          <cell r="O66" t="e">
            <v>#REF!</v>
          </cell>
        </row>
        <row r="67">
          <cell r="O67" t="e">
            <v>#REF!</v>
          </cell>
          <cell r="T67" t="e">
            <v>#REF!</v>
          </cell>
          <cell r="X67" t="e">
            <v>#REF!</v>
          </cell>
        </row>
        <row r="68">
          <cell r="C68" t="str">
            <v>Número de veículos</v>
          </cell>
          <cell r="O68" t="e">
            <v>#REF!</v>
          </cell>
          <cell r="T68" t="e">
            <v>#REF!</v>
          </cell>
          <cell r="X68" t="e">
            <v>#REF!</v>
          </cell>
        </row>
        <row r="69">
          <cell r="O69" t="e">
            <v>#REF!</v>
          </cell>
          <cell r="T69" t="e">
            <v>#REF!</v>
          </cell>
          <cell r="X69" t="e">
            <v>#REF!</v>
          </cell>
        </row>
        <row r="70">
          <cell r="E70" t="str">
            <v>t/mes (Q2)  /  viagens/veículo x t/viagens x dias úteis/mês</v>
          </cell>
          <cell r="O70" t="e">
            <v>#REF!</v>
          </cell>
          <cell r="T70" t="e">
            <v>#REF!</v>
          </cell>
          <cell r="X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 t="str">
            <v xml:space="preserve"> </v>
          </cell>
          <cell r="I71" t="str">
            <v xml:space="preserve"> </v>
          </cell>
          <cell r="J71" t="str">
            <v xml:space="preserve"> </v>
          </cell>
          <cell r="O71" t="e">
            <v>#REF!</v>
          </cell>
          <cell r="T71" t="e">
            <v>#REF!</v>
          </cell>
          <cell r="X71" t="e">
            <v>#REF!</v>
          </cell>
          <cell r="AM71" t="str">
            <v xml:space="preserve"> </v>
          </cell>
        </row>
        <row r="72">
          <cell r="E72" t="str">
            <v>t/mês</v>
          </cell>
          <cell r="G72">
            <v>0</v>
          </cell>
          <cell r="O72" t="e">
            <v>#REF!</v>
          </cell>
          <cell r="T72" t="e">
            <v>#REF!</v>
          </cell>
          <cell r="X72" t="e">
            <v>#REF!</v>
          </cell>
        </row>
        <row r="73">
          <cell r="E73" t="str">
            <v>viagem/veículo/turno</v>
          </cell>
          <cell r="G73">
            <v>2.1</v>
          </cell>
          <cell r="O73" t="e">
            <v>#REF!</v>
          </cell>
          <cell r="T73" t="e">
            <v>#REF!</v>
          </cell>
          <cell r="X73" t="e">
            <v>#REF!</v>
          </cell>
          <cell r="AM73" t="str">
            <v xml:space="preserve"> </v>
          </cell>
        </row>
        <row r="74">
          <cell r="E74" t="str">
            <v>t/viagem</v>
          </cell>
          <cell r="G74">
            <v>6.8</v>
          </cell>
          <cell r="I74" t="str">
            <v xml:space="preserve"> </v>
          </cell>
          <cell r="O74" t="e">
            <v>#REF!</v>
          </cell>
          <cell r="T74" t="e">
            <v>#REF!</v>
          </cell>
          <cell r="X74" t="e">
            <v>#REF!</v>
          </cell>
        </row>
        <row r="75">
          <cell r="E75" t="str">
            <v>dias úteis/mês</v>
          </cell>
          <cell r="G75">
            <v>25.25</v>
          </cell>
          <cell r="I75">
            <v>0</v>
          </cell>
          <cell r="K75" t="str">
            <v xml:space="preserve">veículos x dia </v>
          </cell>
          <cell r="O75" t="str">
            <v>total</v>
          </cell>
          <cell r="V75" t="e">
            <v>#REF!</v>
          </cell>
          <cell r="Z75" t="e">
            <v>#REF!</v>
          </cell>
        </row>
        <row r="76">
          <cell r="O76" t="e">
            <v>#REF!</v>
          </cell>
          <cell r="V76" t="e">
            <v>#REF!</v>
          </cell>
          <cell r="Z76" t="e">
            <v>#REF!</v>
          </cell>
        </row>
        <row r="78">
          <cell r="A78" t="str">
            <v>3.</v>
          </cell>
          <cell r="B78" t="str">
            <v>DIMENSIONAMENTO DA FROTA E DO PESSOAL</v>
          </cell>
          <cell r="O78" t="str">
            <v>TOTAL</v>
          </cell>
          <cell r="V78" t="e">
            <v>#REF!</v>
          </cell>
          <cell r="Z78" t="e">
            <v>#REF!</v>
          </cell>
        </row>
        <row r="80">
          <cell r="B80" t="str">
            <v>3.1.</v>
          </cell>
          <cell r="C80" t="str">
            <v>FROTA MÉDIA</v>
          </cell>
          <cell r="O80" t="str">
            <v>|::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E83" t="str">
            <v>DISCRIMINACAO</v>
          </cell>
          <cell r="I83" t="str">
            <v>veíc. x dia</v>
          </cell>
          <cell r="AB83" t="str">
            <v>|::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E85" t="str">
            <v>Coleta em período diurno</v>
          </cell>
          <cell r="I85">
            <v>0</v>
          </cell>
        </row>
        <row r="86">
          <cell r="E86" t="str">
            <v xml:space="preserve"> </v>
          </cell>
        </row>
        <row r="87">
          <cell r="E87" t="str">
            <v>Coleta em período noturno</v>
          </cell>
          <cell r="I87">
            <v>0</v>
          </cell>
        </row>
        <row r="89">
          <cell r="E89" t="str">
            <v>Reserva</v>
          </cell>
          <cell r="G89">
            <v>0.2</v>
          </cell>
          <cell r="I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E91" t="str">
            <v xml:space="preserve"> </v>
          </cell>
        </row>
        <row r="92">
          <cell r="E92" t="str">
            <v>Veículos Necessários</v>
          </cell>
          <cell r="I92">
            <v>0</v>
          </cell>
        </row>
        <row r="93">
          <cell r="E93" t="str">
            <v xml:space="preserve"> </v>
          </cell>
        </row>
        <row r="94">
          <cell r="C94" t="str">
            <v xml:space="preserve"> 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B95" t="str">
            <v>3.2.</v>
          </cell>
          <cell r="C95" t="str">
            <v>MÃO-DE-OBRA DIRETA</v>
          </cell>
        </row>
        <row r="97">
          <cell r="C97" t="str">
            <v>Guarnição/Veículo:</v>
          </cell>
          <cell r="E97" t="str">
            <v xml:space="preserve">Motorista </v>
          </cell>
          <cell r="G97" t="e">
            <v>#REF!</v>
          </cell>
          <cell r="I97" t="str">
            <v>H. x veiculo coletor</v>
          </cell>
        </row>
        <row r="98">
          <cell r="E98" t="str">
            <v>Coletores - diurno</v>
          </cell>
          <cell r="G98" t="e">
            <v>#REF!</v>
          </cell>
          <cell r="I98" t="str">
            <v>H. x veiculo coletor</v>
          </cell>
        </row>
        <row r="99">
          <cell r="E99" t="str">
            <v>Coletores - noturno</v>
          </cell>
          <cell r="G99" t="e">
            <v>#REF!</v>
          </cell>
          <cell r="I99" t="str">
            <v>H. x veiculo coletor</v>
          </cell>
          <cell r="K99" t="str">
            <v xml:space="preserve"> 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C101" t="str">
            <v>DISCRIMINAÇÃO</v>
          </cell>
          <cell r="F101" t="str">
            <v>MOTORISTA</v>
          </cell>
          <cell r="J101" t="str">
            <v>COLETOR</v>
          </cell>
        </row>
        <row r="102">
          <cell r="E102" t="str">
            <v>Diurno</v>
          </cell>
          <cell r="G102" t="str">
            <v>Noturno</v>
          </cell>
          <cell r="I102" t="str">
            <v>Diurno</v>
          </cell>
          <cell r="K102" t="str">
            <v>Noturno</v>
          </cell>
        </row>
        <row r="103">
          <cell r="C103" t="str">
            <v>Dimensionado</v>
          </cell>
          <cell r="E103" t="e">
            <v>#REF!</v>
          </cell>
          <cell r="G103" t="e">
            <v>#REF!</v>
          </cell>
          <cell r="I103" t="e">
            <v>#REF!</v>
          </cell>
          <cell r="K103" t="e">
            <v>#REF!</v>
          </cell>
        </row>
        <row r="104">
          <cell r="C104" t="str">
            <v>Rotação Domingo</v>
          </cell>
          <cell r="E104">
            <v>0</v>
          </cell>
          <cell r="G104">
            <v>0</v>
          </cell>
          <cell r="I104">
            <v>0</v>
          </cell>
          <cell r="K104">
            <v>0</v>
          </cell>
        </row>
        <row r="105">
          <cell r="C105" t="str">
            <v>Subtotal</v>
          </cell>
          <cell r="E105" t="e">
            <v>#REF!</v>
          </cell>
          <cell r="G105" t="e">
            <v>#REF!</v>
          </cell>
          <cell r="I105" t="e">
            <v>#REF!</v>
          </cell>
          <cell r="K105" t="e">
            <v>#REF!</v>
          </cell>
        </row>
        <row r="106">
          <cell r="C106" t="str">
            <v>Absenteismo</v>
          </cell>
          <cell r="E106" t="e">
            <v>#REF!</v>
          </cell>
          <cell r="G106" t="e">
            <v>#REF!</v>
          </cell>
          <cell r="I106" t="e">
            <v>#REF!</v>
          </cell>
          <cell r="K106" t="e">
            <v>#REF!</v>
          </cell>
        </row>
        <row r="107">
          <cell r="C107" t="str">
            <v>Subtotal</v>
          </cell>
          <cell r="E107" t="e">
            <v>#REF!</v>
          </cell>
          <cell r="G107" t="e">
            <v>#REF!</v>
          </cell>
          <cell r="I107" t="e">
            <v>#REF!</v>
          </cell>
          <cell r="K107" t="e">
            <v>#REF!</v>
          </cell>
        </row>
        <row r="108">
          <cell r="C108" t="str">
            <v>Reserva Técnica</v>
          </cell>
          <cell r="E108" t="e">
            <v>#REF!</v>
          </cell>
          <cell r="G108" t="e">
            <v>#REF!</v>
          </cell>
          <cell r="I108" t="e">
            <v>#REF!</v>
          </cell>
          <cell r="K108" t="e">
            <v>#REF!</v>
          </cell>
        </row>
        <row r="109">
          <cell r="C109" t="str">
            <v>Total</v>
          </cell>
          <cell r="E109" t="e">
            <v>#REF!</v>
          </cell>
          <cell r="G109" t="e">
            <v>#REF!</v>
          </cell>
          <cell r="I109" t="e">
            <v>#REF!</v>
          </cell>
          <cell r="K109" t="e">
            <v>#REF!</v>
          </cell>
        </row>
        <row r="110">
          <cell r="C110" t="str">
            <v>Total Ajustado</v>
          </cell>
          <cell r="E110" t="e">
            <v>#REF!</v>
          </cell>
          <cell r="G110" t="e">
            <v>#REF!</v>
          </cell>
          <cell r="I110" t="e">
            <v>#REF!</v>
          </cell>
          <cell r="K110" t="e">
            <v>#REF!</v>
          </cell>
        </row>
        <row r="113">
          <cell r="A113" t="str">
            <v>4.</v>
          </cell>
          <cell r="B113" t="str">
            <v>CUSTO DA MÃO-DE-OBRA</v>
          </cell>
        </row>
        <row r="115">
          <cell r="C115" t="str">
            <v>DISCRIMINAÇÃO</v>
          </cell>
          <cell r="D115" t="str">
            <v xml:space="preserve"> </v>
          </cell>
          <cell r="E115" t="str">
            <v xml:space="preserve"> </v>
          </cell>
          <cell r="H115" t="str">
            <v>MOTORISTA</v>
          </cell>
          <cell r="J115">
            <v>0</v>
          </cell>
          <cell r="L115" t="str">
            <v>COLETOR</v>
          </cell>
        </row>
        <row r="116">
          <cell r="G116" t="str">
            <v>Diurno</v>
          </cell>
          <cell r="I116" t="str">
            <v>Noturno</v>
          </cell>
          <cell r="K116" t="str">
            <v>Diurno</v>
          </cell>
          <cell r="M116" t="str">
            <v>Noturno</v>
          </cell>
        </row>
        <row r="117">
          <cell r="C117" t="str">
            <v>Salário</v>
          </cell>
          <cell r="D117" t="str">
            <v xml:space="preserve"> </v>
          </cell>
          <cell r="E117" t="str">
            <v>R$/hora</v>
          </cell>
          <cell r="G117">
            <v>2.61</v>
          </cell>
          <cell r="I117">
            <v>2.61</v>
          </cell>
          <cell r="K117">
            <v>1.97</v>
          </cell>
          <cell r="M117">
            <v>1.97</v>
          </cell>
        </row>
        <row r="118">
          <cell r="C118" t="str">
            <v>Horas Mensais</v>
          </cell>
          <cell r="D118" t="str">
            <v xml:space="preserve"> </v>
          </cell>
          <cell r="E118" t="str">
            <v xml:space="preserve"> </v>
          </cell>
          <cell r="G118">
            <v>220</v>
          </cell>
          <cell r="I118">
            <v>220</v>
          </cell>
          <cell r="K118">
            <v>220</v>
          </cell>
          <cell r="M118">
            <v>220</v>
          </cell>
        </row>
        <row r="119">
          <cell r="D119" t="str">
            <v xml:space="preserve"> </v>
          </cell>
          <cell r="E119" t="str">
            <v>Salário Base</v>
          </cell>
          <cell r="G119">
            <v>575.19000000000005</v>
          </cell>
          <cell r="I119">
            <v>575.19000000000005</v>
          </cell>
          <cell r="K119">
            <v>433.06</v>
          </cell>
          <cell r="M119">
            <v>433.06</v>
          </cell>
        </row>
        <row r="120">
          <cell r="C120" t="str">
            <v>Insalubridade</v>
          </cell>
          <cell r="D120" t="str">
            <v xml:space="preserve"> </v>
          </cell>
          <cell r="E120" t="str">
            <v xml:space="preserve"> </v>
          </cell>
          <cell r="G120" t="e">
            <v>#REF!</v>
          </cell>
          <cell r="I120" t="e">
            <v>#REF!</v>
          </cell>
          <cell r="K120" t="e">
            <v>#REF!</v>
          </cell>
          <cell r="M120" t="e">
            <v>#REF!</v>
          </cell>
        </row>
        <row r="121">
          <cell r="D121" t="str">
            <v xml:space="preserve"> </v>
          </cell>
          <cell r="E121" t="str">
            <v>Subtotal</v>
          </cell>
          <cell r="G121" t="e">
            <v>#REF!</v>
          </cell>
          <cell r="I121" t="e">
            <v>#REF!</v>
          </cell>
          <cell r="K121" t="e">
            <v>#REF!</v>
          </cell>
          <cell r="M121" t="e">
            <v>#REF!</v>
          </cell>
        </row>
        <row r="122">
          <cell r="C122" t="str">
            <v xml:space="preserve">Horas Extras </v>
          </cell>
          <cell r="D122" t="str">
            <v xml:space="preserve"> </v>
          </cell>
          <cell r="E122" t="str">
            <v xml:space="preserve"> </v>
          </cell>
          <cell r="G122" t="e">
            <v>#REF!</v>
          </cell>
          <cell r="I122">
            <v>0</v>
          </cell>
          <cell r="K122" t="e">
            <v>#REF!</v>
          </cell>
          <cell r="M122">
            <v>0</v>
          </cell>
        </row>
        <row r="123">
          <cell r="C123" t="str">
            <v>Adicional Noturno</v>
          </cell>
          <cell r="G123">
            <v>0</v>
          </cell>
          <cell r="I123">
            <v>58.96</v>
          </cell>
          <cell r="K123">
            <v>0</v>
          </cell>
          <cell r="M123">
            <v>44.5</v>
          </cell>
        </row>
        <row r="124">
          <cell r="C124" t="str">
            <v>Feriado Diurno</v>
          </cell>
          <cell r="D124" t="str">
            <v xml:space="preserve"> </v>
          </cell>
          <cell r="E124" t="str">
            <v xml:space="preserve"> </v>
          </cell>
          <cell r="G124">
            <v>31.89</v>
          </cell>
          <cell r="I124">
            <v>0</v>
          </cell>
          <cell r="K124">
            <v>24.07</v>
          </cell>
          <cell r="M124">
            <v>0</v>
          </cell>
        </row>
        <row r="125">
          <cell r="C125" t="str">
            <v>Feriado Noturno</v>
          </cell>
          <cell r="D125" t="str">
            <v xml:space="preserve"> </v>
          </cell>
          <cell r="E125" t="str">
            <v xml:space="preserve"> </v>
          </cell>
          <cell r="G125">
            <v>0</v>
          </cell>
          <cell r="I125">
            <v>35.65</v>
          </cell>
          <cell r="K125">
            <v>0</v>
          </cell>
          <cell r="M125">
            <v>26.91</v>
          </cell>
        </row>
        <row r="126">
          <cell r="D126" t="str">
            <v xml:space="preserve"> </v>
          </cell>
          <cell r="E126" t="str">
            <v>Salário Mensal</v>
          </cell>
          <cell r="G126" t="e">
            <v>#REF!</v>
          </cell>
          <cell r="I126" t="e">
            <v>#REF!</v>
          </cell>
          <cell r="K126" t="e">
            <v>#REF!</v>
          </cell>
          <cell r="M126" t="e">
            <v>#REF!</v>
          </cell>
        </row>
        <row r="127">
          <cell r="C127" t="str">
            <v>Salário Mensal com Encargos</v>
          </cell>
          <cell r="G127" t="e">
            <v>#REF!</v>
          </cell>
          <cell r="I127" t="e">
            <v>#REF!</v>
          </cell>
          <cell r="K127" t="e">
            <v>#REF!</v>
          </cell>
          <cell r="M127" t="e">
            <v>#REF!</v>
          </cell>
        </row>
        <row r="128">
          <cell r="C128" t="str">
            <v>Vale Refeição</v>
          </cell>
          <cell r="G128">
            <v>88.4</v>
          </cell>
          <cell r="I128">
            <v>88.4</v>
          </cell>
          <cell r="K128">
            <v>88.4</v>
          </cell>
          <cell r="M128">
            <v>88.4</v>
          </cell>
        </row>
        <row r="129">
          <cell r="C129" t="str">
            <v>Vale Cesta</v>
          </cell>
          <cell r="G129">
            <v>38</v>
          </cell>
          <cell r="I129">
            <v>38</v>
          </cell>
          <cell r="K129">
            <v>38</v>
          </cell>
          <cell r="M129">
            <v>38</v>
          </cell>
        </row>
        <row r="130">
          <cell r="C130" t="str">
            <v>Seguro Acidentes</v>
          </cell>
          <cell r="G130">
            <v>2.5</v>
          </cell>
          <cell r="I130">
            <v>2.5</v>
          </cell>
          <cell r="K130">
            <v>2.5</v>
          </cell>
          <cell r="M130">
            <v>2.5</v>
          </cell>
        </row>
        <row r="131">
          <cell r="C131" t="str">
            <v>Vale Transporte</v>
          </cell>
          <cell r="D131" t="str">
            <v xml:space="preserve"> </v>
          </cell>
          <cell r="E131" t="str">
            <v xml:space="preserve"> </v>
          </cell>
          <cell r="G131">
            <v>59.088600000000007</v>
          </cell>
          <cell r="I131">
            <v>59.088600000000007</v>
          </cell>
          <cell r="K131">
            <v>67.616400000000013</v>
          </cell>
          <cell r="M131">
            <v>67.616400000000013</v>
          </cell>
        </row>
        <row r="132">
          <cell r="C132" t="str">
            <v>Custo Mensal Unitário</v>
          </cell>
          <cell r="D132" t="str">
            <v xml:space="preserve"> </v>
          </cell>
          <cell r="E132" t="str">
            <v>R$/mês</v>
          </cell>
          <cell r="G132" t="e">
            <v>#REF!</v>
          </cell>
          <cell r="I132" t="e">
            <v>#REF!</v>
          </cell>
          <cell r="K132" t="e">
            <v>#REF!</v>
          </cell>
          <cell r="M132" t="e">
            <v>#REF!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E134" t="str">
            <v>Feriados e domingos</v>
          </cell>
          <cell r="G134">
            <v>1</v>
          </cell>
          <cell r="K134" t="str">
            <v>VALE TRANSPORTE:</v>
          </cell>
        </row>
        <row r="135">
          <cell r="E135" t="str">
            <v>Horas Extras</v>
          </cell>
          <cell r="G135">
            <v>0.5</v>
          </cell>
          <cell r="K135" t="str">
            <v>R$/passagem</v>
          </cell>
          <cell r="M135">
            <v>1.8</v>
          </cell>
        </row>
        <row r="136">
          <cell r="E136" t="str">
            <v>Adic.Not.(22h as 5h)</v>
          </cell>
          <cell r="G136">
            <v>0.2</v>
          </cell>
          <cell r="K136" t="str">
            <v>passagem/dia (media)</v>
          </cell>
          <cell r="M136">
            <v>2</v>
          </cell>
        </row>
        <row r="137">
          <cell r="E137" t="str">
            <v>Encargos Sociais</v>
          </cell>
          <cell r="G137">
            <v>1.0346000000000002</v>
          </cell>
          <cell r="K137" t="str">
            <v>A deduzir</v>
          </cell>
          <cell r="M137">
            <v>0.06</v>
          </cell>
        </row>
        <row r="138">
          <cell r="AE138" t="str">
            <v>PREFEITURA DO MUNICIPIO DE SAO PAULO</v>
          </cell>
        </row>
        <row r="139">
          <cell r="B139" t="str">
            <v>4.1.</v>
          </cell>
          <cell r="C139" t="str">
            <v>CUSTO MENSAL</v>
          </cell>
          <cell r="AE139" t="str">
            <v xml:space="preserve">   SECRETARIA DE SERVICOS E OBRAS</v>
          </cell>
        </row>
        <row r="140">
          <cell r="AE140" t="str">
            <v xml:space="preserve">   DEPARTAMENTO DE LIMPEZA URBANA</v>
          </cell>
        </row>
        <row r="141">
          <cell r="C141" t="str">
            <v>MOTORISTAS</v>
          </cell>
          <cell r="AA141">
            <v>0</v>
          </cell>
        </row>
        <row r="142">
          <cell r="AA142" t="str">
            <v>|</v>
          </cell>
          <cell r="AB142">
            <v>0</v>
          </cell>
        </row>
        <row r="143">
          <cell r="C143" t="str">
            <v>- Coleta Diurna</v>
          </cell>
          <cell r="AA143" t="str">
            <v>|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K143" t="str">
            <v>Base:</v>
          </cell>
          <cell r="AM143">
            <v>0</v>
          </cell>
        </row>
        <row r="144">
          <cell r="C144" t="str">
            <v>H.x mes</v>
          </cell>
          <cell r="E144" t="e">
            <v>#REF!</v>
          </cell>
          <cell r="AA144" t="str">
            <v>|</v>
          </cell>
          <cell r="AB144" t="str">
            <v>ORDEM</v>
          </cell>
          <cell r="AC144" t="str">
            <v>|</v>
          </cell>
          <cell r="AD144" t="str">
            <v>SERVICOS</v>
          </cell>
          <cell r="AF144" t="str">
            <v>|</v>
          </cell>
          <cell r="AG144" t="str">
            <v>UNIDADE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</row>
        <row r="145">
          <cell r="C145" t="str">
            <v>R$/mes</v>
          </cell>
          <cell r="E145" t="e">
            <v>#REF!</v>
          </cell>
          <cell r="G145" t="e">
            <v>#REF!</v>
          </cell>
          <cell r="AA145" t="str">
            <v>|</v>
          </cell>
          <cell r="AB145">
            <v>0</v>
          </cell>
          <cell r="AC145" t="str">
            <v>|</v>
          </cell>
          <cell r="AD145">
            <v>0</v>
          </cell>
          <cell r="AE145">
            <v>0</v>
          </cell>
          <cell r="AF145" t="str">
            <v>|</v>
          </cell>
          <cell r="AG145">
            <v>0</v>
          </cell>
          <cell r="AH145" t="str">
            <v>|</v>
          </cell>
          <cell r="AI145" t="str">
            <v>QTDE./MES</v>
          </cell>
          <cell r="AJ145" t="str">
            <v>|</v>
          </cell>
          <cell r="AK145" t="str">
            <v>PRECO UNIT.R$</v>
          </cell>
          <cell r="AL145" t="str">
            <v>|</v>
          </cell>
          <cell r="AM145" t="str">
            <v xml:space="preserve">   TOTAL - R$</v>
          </cell>
          <cell r="AN145" t="str">
            <v>|</v>
          </cell>
        </row>
        <row r="146">
          <cell r="E146">
            <v>0</v>
          </cell>
          <cell r="AA146" t="str">
            <v>|</v>
          </cell>
          <cell r="AB146" t="str">
            <v>01</v>
          </cell>
          <cell r="AC146" t="str">
            <v>|</v>
          </cell>
          <cell r="AD146" t="str">
            <v>-Coleta de residuos  domiciliares,</v>
          </cell>
          <cell r="AF146" t="str">
            <v>|</v>
          </cell>
          <cell r="AH146" t="str">
            <v>|</v>
          </cell>
          <cell r="AI146">
            <v>0</v>
          </cell>
          <cell r="AJ146" t="str">
            <v>|</v>
          </cell>
          <cell r="AK146">
            <v>0</v>
          </cell>
          <cell r="AL146" t="str">
            <v>|</v>
          </cell>
          <cell r="AM146">
            <v>0</v>
          </cell>
          <cell r="AN146" t="str">
            <v>|</v>
          </cell>
        </row>
        <row r="147">
          <cell r="C147" t="str">
            <v>- Coleta Noturna</v>
          </cell>
          <cell r="AA147" t="str">
            <v>|</v>
          </cell>
          <cell r="AC147" t="str">
            <v>|</v>
          </cell>
          <cell r="AD147" t="str">
            <v xml:space="preserve"> de feiras livres e de varricao.</v>
          </cell>
          <cell r="AF147" t="str">
            <v>|</v>
          </cell>
          <cell r="AG147" t="str">
            <v>t</v>
          </cell>
          <cell r="AH147" t="str">
            <v>|</v>
          </cell>
          <cell r="AJ147" t="str">
            <v>|</v>
          </cell>
          <cell r="AL147" t="str">
            <v>|</v>
          </cell>
          <cell r="AN147" t="str">
            <v>|</v>
          </cell>
        </row>
        <row r="148">
          <cell r="C148" t="str">
            <v>H.x mes</v>
          </cell>
          <cell r="E148" t="e">
            <v>#REF!</v>
          </cell>
          <cell r="AA148" t="str">
            <v>|</v>
          </cell>
          <cell r="AB148" t="str">
            <v>02</v>
          </cell>
          <cell r="AC148" t="str">
            <v>|</v>
          </cell>
          <cell r="AD148" t="str">
            <v xml:space="preserve">-Transporte dos  residuos  solidos </v>
          </cell>
          <cell r="AF148" t="str">
            <v>|</v>
          </cell>
          <cell r="AH148" t="str">
            <v>|</v>
          </cell>
          <cell r="AI148">
            <v>0</v>
          </cell>
          <cell r="AJ148" t="str">
            <v>|</v>
          </cell>
          <cell r="AK148" t="e">
            <v>#REF!</v>
          </cell>
          <cell r="AL148" t="str">
            <v>|</v>
          </cell>
          <cell r="AM148" t="e">
            <v>#REF!</v>
          </cell>
          <cell r="AN148" t="str">
            <v>|</v>
          </cell>
        </row>
        <row r="149">
          <cell r="C149" t="str">
            <v>R$/mes</v>
          </cell>
          <cell r="E149" t="e">
            <v>#REF!</v>
          </cell>
          <cell r="G149" t="e">
            <v>#REF!</v>
          </cell>
          <cell r="AA149" t="str">
            <v>|</v>
          </cell>
          <cell r="AC149" t="str">
            <v>|</v>
          </cell>
          <cell r="AD149" t="str">
            <v xml:space="preserve"> coletados para  locais  indicados</v>
          </cell>
          <cell r="AF149" t="str">
            <v>|</v>
          </cell>
          <cell r="AH149" t="str">
            <v>|</v>
          </cell>
          <cell r="AJ149" t="str">
            <v>|</v>
          </cell>
          <cell r="AL149" t="str">
            <v>|</v>
          </cell>
          <cell r="AN149" t="str">
            <v>|</v>
          </cell>
        </row>
        <row r="150">
          <cell r="E150">
            <v>0</v>
          </cell>
          <cell r="AA150" t="str">
            <v>|</v>
          </cell>
          <cell r="AC150" t="str">
            <v>|</v>
          </cell>
          <cell r="AD150" t="str">
            <v xml:space="preserve"> pela   Prefeitura,    fora    dos </v>
          </cell>
          <cell r="AF150" t="str">
            <v>|</v>
          </cell>
          <cell r="AH150" t="str">
            <v>|</v>
          </cell>
          <cell r="AJ150" t="str">
            <v>|</v>
          </cell>
          <cell r="AL150" t="str">
            <v>|</v>
          </cell>
          <cell r="AN150" t="str">
            <v>|</v>
          </cell>
        </row>
        <row r="151">
          <cell r="C151" t="str">
            <v>COLETORES</v>
          </cell>
          <cell r="AA151" t="str">
            <v>|</v>
          </cell>
          <cell r="AB151" t="str">
            <v>03</v>
          </cell>
          <cell r="AC151" t="str">
            <v>|</v>
          </cell>
          <cell r="AD151" t="str">
            <v>-Coleta de Residuos de Saude</v>
          </cell>
          <cell r="AF151" t="str">
            <v>|</v>
          </cell>
          <cell r="AH151" t="str">
            <v>|</v>
          </cell>
          <cell r="AI151" t="e">
            <v>#VALUE!</v>
          </cell>
          <cell r="AJ151" t="str">
            <v>|</v>
          </cell>
          <cell r="AK151">
            <v>0.27</v>
          </cell>
          <cell r="AL151" t="str">
            <v>|</v>
          </cell>
          <cell r="AM151" t="e">
            <v>#VALUE!</v>
          </cell>
          <cell r="AN151" t="str">
            <v>|</v>
          </cell>
        </row>
        <row r="152">
          <cell r="AA152" t="str">
            <v>|</v>
          </cell>
          <cell r="AC152" t="str">
            <v>|</v>
          </cell>
          <cell r="AD152" t="str">
            <v xml:space="preserve">    03.01 - Hospitais e similares</v>
          </cell>
          <cell r="AF152" t="str">
            <v>|</v>
          </cell>
          <cell r="AG152" t="str">
            <v>t</v>
          </cell>
          <cell r="AH152" t="str">
            <v>|</v>
          </cell>
          <cell r="AJ152" t="str">
            <v>|</v>
          </cell>
          <cell r="AL152" t="str">
            <v>|</v>
          </cell>
          <cell r="AN152" t="str">
            <v>|</v>
          </cell>
        </row>
        <row r="153">
          <cell r="C153" t="str">
            <v>- Coleta Diurna</v>
          </cell>
          <cell r="AA153" t="str">
            <v>|</v>
          </cell>
          <cell r="AB153" t="str">
            <v>06</v>
          </cell>
          <cell r="AC153" t="str">
            <v>|</v>
          </cell>
          <cell r="AD153" t="str">
            <v>-Varricao moto-mecanizada de  vias</v>
          </cell>
          <cell r="AF153" t="str">
            <v>|</v>
          </cell>
          <cell r="AH153" t="str">
            <v>|</v>
          </cell>
          <cell r="AI153" t="e">
            <v>#VALUE!</v>
          </cell>
          <cell r="AJ153" t="str">
            <v>|</v>
          </cell>
          <cell r="AK153">
            <v>1174015.05</v>
          </cell>
          <cell r="AL153" t="str">
            <v>|</v>
          </cell>
          <cell r="AM153" t="e">
            <v>#VALUE!</v>
          </cell>
          <cell r="AN153" t="str">
            <v>|</v>
          </cell>
        </row>
        <row r="154">
          <cell r="C154" t="str">
            <v>H.x mes</v>
          </cell>
          <cell r="E154" t="e">
            <v>#REF!</v>
          </cell>
          <cell r="AA154" t="str">
            <v>|</v>
          </cell>
          <cell r="AC154" t="str">
            <v>|</v>
          </cell>
          <cell r="AD154" t="str">
            <v xml:space="preserve"> expressas.</v>
          </cell>
          <cell r="AF154" t="str">
            <v>|</v>
          </cell>
          <cell r="AG154" t="str">
            <v>km</v>
          </cell>
          <cell r="AH154" t="str">
            <v>|</v>
          </cell>
          <cell r="AJ154" t="str">
            <v>|</v>
          </cell>
          <cell r="AL154" t="str">
            <v>|</v>
          </cell>
          <cell r="AN154" t="str">
            <v>|</v>
          </cell>
        </row>
        <row r="155">
          <cell r="C155" t="str">
            <v>R$/mes</v>
          </cell>
          <cell r="E155" t="e">
            <v>#REF!</v>
          </cell>
          <cell r="G155" t="e">
            <v>#REF!</v>
          </cell>
          <cell r="AA155" t="str">
            <v>|</v>
          </cell>
          <cell r="AB155" t="str">
            <v>07</v>
          </cell>
          <cell r="AC155" t="str">
            <v>|</v>
          </cell>
          <cell r="AD155" t="str">
            <v>-Remocao e transporte  de terra  e</v>
          </cell>
          <cell r="AF155" t="str">
            <v>|</v>
          </cell>
          <cell r="AH155" t="str">
            <v>|</v>
          </cell>
          <cell r="AI155">
            <v>0</v>
          </cell>
          <cell r="AJ155" t="str">
            <v>|</v>
          </cell>
          <cell r="AK155">
            <v>540703.34</v>
          </cell>
          <cell r="AL155" t="str">
            <v>|</v>
          </cell>
          <cell r="AM155">
            <v>0</v>
          </cell>
          <cell r="AN155" t="str">
            <v>|</v>
          </cell>
        </row>
        <row r="156">
          <cell r="E156">
            <v>0</v>
          </cell>
          <cell r="AA156" t="str">
            <v>|</v>
          </cell>
          <cell r="AC156" t="str">
            <v>|</v>
          </cell>
          <cell r="AD156" t="str">
            <v xml:space="preserve"> entulho ate o local de descarga:</v>
          </cell>
          <cell r="AF156" t="str">
            <v>|</v>
          </cell>
          <cell r="AH156" t="str">
            <v>|</v>
          </cell>
          <cell r="AJ156" t="str">
            <v>|</v>
          </cell>
          <cell r="AL156" t="str">
            <v>|</v>
          </cell>
          <cell r="AN156" t="str">
            <v>|</v>
          </cell>
        </row>
        <row r="157">
          <cell r="C157" t="str">
            <v>- Coleta Noturna</v>
          </cell>
          <cell r="K157" t="str">
            <v xml:space="preserve"> </v>
          </cell>
          <cell r="AA157" t="str">
            <v>|</v>
          </cell>
          <cell r="AC157" t="str">
            <v>|</v>
          </cell>
          <cell r="AD157" t="str">
            <v>06.01 -</v>
          </cell>
          <cell r="AE157" t="str">
            <v>ate 10km</v>
          </cell>
          <cell r="AF157" t="str">
            <v>|</v>
          </cell>
          <cell r="AG157" t="str">
            <v>t</v>
          </cell>
          <cell r="AH157" t="str">
            <v>|</v>
          </cell>
          <cell r="AJ157" t="str">
            <v>|</v>
          </cell>
          <cell r="AL157" t="str">
            <v>|</v>
          </cell>
          <cell r="AN157" t="str">
            <v>|</v>
          </cell>
        </row>
        <row r="158">
          <cell r="C158" t="str">
            <v>H.x mes</v>
          </cell>
          <cell r="E158" t="e">
            <v>#REF!</v>
          </cell>
          <cell r="AA158" t="str">
            <v>|</v>
          </cell>
          <cell r="AC158" t="str">
            <v>|</v>
          </cell>
          <cell r="AD158" t="str">
            <v>06.02 -</v>
          </cell>
          <cell r="AE158" t="str">
            <v>entre 10km e 20km</v>
          </cell>
          <cell r="AF158" t="str">
            <v>|</v>
          </cell>
          <cell r="AG158" t="str">
            <v>t</v>
          </cell>
          <cell r="AH158" t="str">
            <v>|</v>
          </cell>
          <cell r="AI158">
            <v>0</v>
          </cell>
          <cell r="AJ158" t="str">
            <v>|</v>
          </cell>
          <cell r="AK158">
            <v>440557.73</v>
          </cell>
          <cell r="AL158" t="str">
            <v>|</v>
          </cell>
          <cell r="AM158">
            <v>0</v>
          </cell>
          <cell r="AN158" t="str">
            <v>|</v>
          </cell>
        </row>
        <row r="159">
          <cell r="C159" t="str">
            <v>R$/mes</v>
          </cell>
          <cell r="E159" t="e">
            <v>#REF!</v>
          </cell>
          <cell r="G159" t="e">
            <v>#REF!</v>
          </cell>
          <cell r="I159" t="e">
            <v>#REF!</v>
          </cell>
          <cell r="K159" t="str">
            <v>R$/mês</v>
          </cell>
          <cell r="AA159" t="str">
            <v>|</v>
          </cell>
          <cell r="AB159" t="str">
            <v>08</v>
          </cell>
          <cell r="AC159" t="str">
            <v>|</v>
          </cell>
          <cell r="AD159" t="str">
            <v xml:space="preserve">-Lavagem  de   vias,   logradouros </v>
          </cell>
          <cell r="AF159" t="str">
            <v>|</v>
          </cell>
          <cell r="AH159" t="str">
            <v>|</v>
          </cell>
          <cell r="AI159">
            <v>0</v>
          </cell>
          <cell r="AJ159" t="str">
            <v>|</v>
          </cell>
          <cell r="AK159">
            <v>589785.93999999994</v>
          </cell>
          <cell r="AL159" t="str">
            <v>|</v>
          </cell>
          <cell r="AM159">
            <v>0</v>
          </cell>
          <cell r="AN159" t="str">
            <v>|</v>
          </cell>
        </row>
        <row r="160">
          <cell r="E160">
            <v>0</v>
          </cell>
          <cell r="G160">
            <v>0</v>
          </cell>
          <cell r="AA160" t="str">
            <v>|</v>
          </cell>
          <cell r="AC160" t="str">
            <v>|</v>
          </cell>
          <cell r="AD160" t="str">
            <v xml:space="preserve"> publicos e feiras livres.</v>
          </cell>
          <cell r="AF160" t="str">
            <v>|</v>
          </cell>
          <cell r="AG160" t="str">
            <v>equip x dia</v>
          </cell>
          <cell r="AH160" t="str">
            <v>|</v>
          </cell>
          <cell r="AJ160" t="str">
            <v>|</v>
          </cell>
          <cell r="AL160" t="str">
            <v>|</v>
          </cell>
          <cell r="AN160" t="str">
            <v>|</v>
          </cell>
        </row>
        <row r="161">
          <cell r="A161" t="str">
            <v>5.</v>
          </cell>
          <cell r="B161" t="str">
            <v xml:space="preserve">VEÍCULOS COLETORES/COMPACTADORES </v>
          </cell>
          <cell r="AA161" t="str">
            <v>|</v>
          </cell>
          <cell r="AC161" t="str">
            <v>|</v>
          </cell>
          <cell r="AD161" t="str">
            <v>08.01 -</v>
          </cell>
          <cell r="AE161" t="str">
            <v>domiciliar</v>
          </cell>
          <cell r="AF161" t="str">
            <v>|</v>
          </cell>
          <cell r="AG161" t="str">
            <v>equip x dia</v>
          </cell>
          <cell r="AH161" t="str">
            <v>|</v>
          </cell>
          <cell r="AJ161" t="str">
            <v>|</v>
          </cell>
          <cell r="AL161" t="str">
            <v>|</v>
          </cell>
          <cell r="AN161" t="str">
            <v>|</v>
          </cell>
        </row>
        <row r="162">
          <cell r="AA162" t="str">
            <v>|</v>
          </cell>
          <cell r="AC162" t="str">
            <v>|</v>
          </cell>
          <cell r="AD162" t="str">
            <v>08.01 -</v>
          </cell>
          <cell r="AE162" t="str">
            <v>PEV's</v>
          </cell>
          <cell r="AF162" t="str">
            <v>|</v>
          </cell>
          <cell r="AG162" t="str">
            <v>equip x dia</v>
          </cell>
          <cell r="AH162" t="str">
            <v>|</v>
          </cell>
          <cell r="AI162">
            <v>26.08</v>
          </cell>
          <cell r="AJ162" t="str">
            <v>|</v>
          </cell>
          <cell r="AK162">
            <v>7276791.7599999998</v>
          </cell>
          <cell r="AL162" t="str">
            <v>|</v>
          </cell>
          <cell r="AM162">
            <v>189778729.10079998</v>
          </cell>
          <cell r="AN162" t="str">
            <v>|</v>
          </cell>
        </row>
        <row r="163">
          <cell r="B163" t="str">
            <v>5.1.</v>
          </cell>
          <cell r="C163" t="str">
            <v>QUILOMETRAGEM PERCORRIDA</v>
          </cell>
          <cell r="AA163" t="str">
            <v>|</v>
          </cell>
          <cell r="AB163" t="str">
            <v>10</v>
          </cell>
          <cell r="AC163" t="str">
            <v>|</v>
          </cell>
          <cell r="AD163" t="str">
            <v>-Equipe de limpeza manual de bocas</v>
          </cell>
          <cell r="AF163" t="str">
            <v>|</v>
          </cell>
          <cell r="AH163" t="str">
            <v>|</v>
          </cell>
          <cell r="AI163">
            <v>26.08</v>
          </cell>
          <cell r="AJ163" t="str">
            <v>|</v>
          </cell>
          <cell r="AK163">
            <v>7086354.4500000002</v>
          </cell>
          <cell r="AL163" t="str">
            <v>|</v>
          </cell>
          <cell r="AM163">
            <v>184812124.05599999</v>
          </cell>
          <cell r="AN163" t="str">
            <v>|</v>
          </cell>
        </row>
        <row r="164">
          <cell r="C164" t="str">
            <v xml:space="preserve"> </v>
          </cell>
          <cell r="G164" t="str">
            <v xml:space="preserve"> </v>
          </cell>
          <cell r="AA164" t="str">
            <v>|</v>
          </cell>
          <cell r="AC164" t="str">
            <v>|</v>
          </cell>
          <cell r="AD164" t="str">
            <v xml:space="preserve"> de  lobo,  inclusive  remocao  do </v>
          </cell>
          <cell r="AF164" t="str">
            <v>|</v>
          </cell>
          <cell r="AH164" t="str">
            <v>|</v>
          </cell>
          <cell r="AJ164" t="str">
            <v>|</v>
          </cell>
          <cell r="AL164" t="str">
            <v>|</v>
          </cell>
          <cell r="AN164" t="str">
            <v>|</v>
          </cell>
        </row>
        <row r="165">
          <cell r="C165" t="str">
            <v xml:space="preserve"> - Coleta Diurna</v>
          </cell>
          <cell r="AA165" t="str">
            <v>|</v>
          </cell>
          <cell r="AC165" t="str">
            <v>|</v>
          </cell>
          <cell r="AD165" t="str">
            <v xml:space="preserve"> material resultante.</v>
          </cell>
          <cell r="AF165" t="str">
            <v>|</v>
          </cell>
          <cell r="AG165" t="str">
            <v>equip x dia</v>
          </cell>
          <cell r="AH165" t="str">
            <v>|</v>
          </cell>
          <cell r="AJ165" t="str">
            <v>|</v>
          </cell>
          <cell r="AL165" t="str">
            <v>|</v>
          </cell>
          <cell r="AN165" t="str">
            <v>|</v>
          </cell>
        </row>
        <row r="166">
          <cell r="C166" t="str">
            <v>Veiculo Coletor/dia</v>
          </cell>
          <cell r="E166">
            <v>0</v>
          </cell>
          <cell r="AA166" t="str">
            <v>|</v>
          </cell>
          <cell r="AB166" t="str">
            <v>11</v>
          </cell>
          <cell r="AC166" t="str">
            <v>|</v>
          </cell>
          <cell r="AD166" t="str">
            <v xml:space="preserve">-Equipe  de  limpeza   manual   de </v>
          </cell>
          <cell r="AF166" t="str">
            <v>|</v>
          </cell>
          <cell r="AH166" t="str">
            <v>|</v>
          </cell>
          <cell r="AI166">
            <v>75.75</v>
          </cell>
          <cell r="AJ166" t="str">
            <v>|</v>
          </cell>
          <cell r="AK166">
            <v>6667226.0599999996</v>
          </cell>
          <cell r="AL166" t="str">
            <v>|</v>
          </cell>
          <cell r="AM166">
            <v>505042374.04499996</v>
          </cell>
          <cell r="AN166" t="str">
            <v>|</v>
          </cell>
        </row>
        <row r="167">
          <cell r="C167" t="str">
            <v>Viagem/veiculo/dia</v>
          </cell>
          <cell r="E167">
            <v>2.1</v>
          </cell>
          <cell r="AA167" t="str">
            <v>|</v>
          </cell>
          <cell r="AC167" t="str">
            <v>|</v>
          </cell>
          <cell r="AD167" t="str">
            <v xml:space="preserve"> corregos.</v>
          </cell>
          <cell r="AF167" t="str">
            <v>|</v>
          </cell>
          <cell r="AG167" t="str">
            <v>equip x dia</v>
          </cell>
          <cell r="AH167" t="str">
            <v>|</v>
          </cell>
          <cell r="AJ167" t="str">
            <v>|</v>
          </cell>
          <cell r="AL167" t="str">
            <v>|</v>
          </cell>
          <cell r="AN167" t="str">
            <v>|</v>
          </cell>
        </row>
        <row r="168">
          <cell r="C168" t="str">
            <v>dias/mês</v>
          </cell>
          <cell r="E168">
            <v>26.08</v>
          </cell>
          <cell r="AA168" t="str">
            <v>|</v>
          </cell>
          <cell r="AB168" t="str">
            <v>12</v>
          </cell>
          <cell r="AC168" t="str">
            <v>|</v>
          </cell>
          <cell r="AD168" t="str">
            <v xml:space="preserve">-Equipe  de  lavagem  especial  de </v>
          </cell>
          <cell r="AF168" t="str">
            <v>|</v>
          </cell>
          <cell r="AH168" t="str">
            <v>|</v>
          </cell>
          <cell r="AI168">
            <v>25.25</v>
          </cell>
          <cell r="AJ168" t="str">
            <v>|</v>
          </cell>
          <cell r="AK168">
            <v>8279686.2999999998</v>
          </cell>
          <cell r="AL168" t="str">
            <v>|</v>
          </cell>
          <cell r="AM168">
            <v>209062079.07499999</v>
          </cell>
          <cell r="AN168" t="str">
            <v>|</v>
          </cell>
        </row>
        <row r="169">
          <cell r="C169" t="str">
            <v>km/viagem</v>
          </cell>
          <cell r="E169">
            <v>35</v>
          </cell>
          <cell r="G169">
            <v>0</v>
          </cell>
          <cell r="AA169" t="str">
            <v>|</v>
          </cell>
          <cell r="AC169" t="str">
            <v>|</v>
          </cell>
          <cell r="AD169" t="str">
            <v xml:space="preserve"> monumentos, viadutos,  escadarias</v>
          </cell>
          <cell r="AF169" t="str">
            <v>|</v>
          </cell>
          <cell r="AH169" t="str">
            <v>|</v>
          </cell>
          <cell r="AJ169" t="str">
            <v>|</v>
          </cell>
          <cell r="AL169" t="str">
            <v>|</v>
          </cell>
          <cell r="AN169" t="str">
            <v>|</v>
          </cell>
        </row>
        <row r="170">
          <cell r="E170">
            <v>0</v>
          </cell>
          <cell r="AA170" t="str">
            <v>|</v>
          </cell>
          <cell r="AC170" t="str">
            <v>|</v>
          </cell>
          <cell r="AD170" t="str">
            <v xml:space="preserve"> e correlatos.</v>
          </cell>
          <cell r="AF170" t="str">
            <v>|</v>
          </cell>
          <cell r="AG170" t="str">
            <v>equip x dia</v>
          </cell>
          <cell r="AH170" t="str">
            <v>|</v>
          </cell>
          <cell r="AJ170" t="str">
            <v>|</v>
          </cell>
          <cell r="AL170" t="str">
            <v>|</v>
          </cell>
          <cell r="AN170" t="str">
            <v>|</v>
          </cell>
        </row>
        <row r="171">
          <cell r="C171" t="str">
            <v xml:space="preserve"> - Coleta Noturna</v>
          </cell>
          <cell r="AA171" t="str">
            <v>|</v>
          </cell>
          <cell r="AB171" t="str">
            <v>13</v>
          </cell>
          <cell r="AC171" t="str">
            <v>|</v>
          </cell>
          <cell r="AD171" t="str">
            <v>-Equipe de remocao de galhos,</v>
          </cell>
          <cell r="AF171" t="str">
            <v>|</v>
          </cell>
          <cell r="AH171" t="str">
            <v>|</v>
          </cell>
          <cell r="AI171" t="e">
            <v>#VALUE!</v>
          </cell>
          <cell r="AJ171" t="str">
            <v>|</v>
          </cell>
          <cell r="AK171">
            <v>13014731.300000001</v>
          </cell>
          <cell r="AL171" t="str">
            <v>|</v>
          </cell>
          <cell r="AM171" t="e">
            <v>#VALUE!</v>
          </cell>
          <cell r="AN171" t="str">
            <v>|</v>
          </cell>
        </row>
        <row r="172">
          <cell r="C172" t="str">
            <v>Veiculo Coletor/dia</v>
          </cell>
          <cell r="E172">
            <v>0</v>
          </cell>
          <cell r="AA172" t="str">
            <v>|</v>
          </cell>
          <cell r="AC172" t="str">
            <v>|</v>
          </cell>
          <cell r="AD172" t="str">
            <v xml:space="preserve"> arvores, restos de moveis, </v>
          </cell>
          <cell r="AF172" t="str">
            <v>|</v>
          </cell>
          <cell r="AH172" t="str">
            <v>|</v>
          </cell>
          <cell r="AJ172" t="str">
            <v>|</v>
          </cell>
          <cell r="AL172" t="str">
            <v>|</v>
          </cell>
          <cell r="AN172" t="str">
            <v>|</v>
          </cell>
        </row>
        <row r="173">
          <cell r="C173" t="str">
            <v>Viagem/veiculo/dia</v>
          </cell>
          <cell r="E173">
            <v>2.1</v>
          </cell>
          <cell r="AA173" t="str">
            <v>|</v>
          </cell>
          <cell r="AC173" t="str">
            <v>|</v>
          </cell>
          <cell r="AD173" t="str">
            <v xml:space="preserve"> colchoes, animais mortos e outros</v>
          </cell>
          <cell r="AF173" t="str">
            <v>|</v>
          </cell>
          <cell r="AH173" t="str">
            <v>|</v>
          </cell>
          <cell r="AJ173" t="str">
            <v>|</v>
          </cell>
          <cell r="AL173" t="str">
            <v>|</v>
          </cell>
          <cell r="AN173" t="str">
            <v>|</v>
          </cell>
        </row>
        <row r="174">
          <cell r="C174" t="str">
            <v>dias/mes</v>
          </cell>
          <cell r="E174">
            <v>26.08</v>
          </cell>
          <cell r="AA174" t="str">
            <v>|</v>
          </cell>
          <cell r="AC174" t="str">
            <v>|</v>
          </cell>
          <cell r="AD174" t="str">
            <v xml:space="preserve"> rejeitos volumosos</v>
          </cell>
          <cell r="AF174" t="str">
            <v>|</v>
          </cell>
          <cell r="AG174" t="str">
            <v>equip x dia</v>
          </cell>
          <cell r="AH174" t="str">
            <v>|</v>
          </cell>
          <cell r="AJ174" t="str">
            <v>|</v>
          </cell>
          <cell r="AL174" t="str">
            <v>|</v>
          </cell>
          <cell r="AN174" t="str">
            <v>|</v>
          </cell>
        </row>
        <row r="175">
          <cell r="C175" t="str">
            <v>km/viagem</v>
          </cell>
          <cell r="E175">
            <v>34</v>
          </cell>
          <cell r="G175">
            <v>0</v>
          </cell>
          <cell r="AA175" t="str">
            <v>|</v>
          </cell>
          <cell r="AB175" t="str">
            <v>14</v>
          </cell>
          <cell r="AC175" t="str">
            <v>|</v>
          </cell>
          <cell r="AD175" t="str">
            <v>-Equipe de servicos complementares</v>
          </cell>
          <cell r="AF175" t="str">
            <v>|</v>
          </cell>
          <cell r="AH175" t="str">
            <v>|</v>
          </cell>
          <cell r="AI175">
            <v>25.25</v>
          </cell>
          <cell r="AJ175" t="str">
            <v>|</v>
          </cell>
          <cell r="AK175">
            <v>7161767.7999999998</v>
          </cell>
          <cell r="AL175" t="str">
            <v>|</v>
          </cell>
          <cell r="AM175">
            <v>180834636.94999999</v>
          </cell>
          <cell r="AN175" t="str">
            <v>|</v>
          </cell>
        </row>
        <row r="176">
          <cell r="I176">
            <v>0</v>
          </cell>
          <cell r="K176" t="str">
            <v>km/mês</v>
          </cell>
        </row>
        <row r="178">
          <cell r="B178" t="str">
            <v>5.2.</v>
          </cell>
          <cell r="C178" t="str">
            <v>CONSUMO COMBUSTÍVEL</v>
          </cell>
        </row>
        <row r="180">
          <cell r="C180" t="str">
            <v>Periodo Diurno</v>
          </cell>
        </row>
        <row r="181">
          <cell r="C181" t="str">
            <v>km/mes</v>
          </cell>
          <cell r="E181">
            <v>0</v>
          </cell>
        </row>
        <row r="182">
          <cell r="C182" t="str">
            <v>R$/litro</v>
          </cell>
          <cell r="E182">
            <v>1.6</v>
          </cell>
        </row>
        <row r="183">
          <cell r="C183" t="str">
            <v>km/litro</v>
          </cell>
          <cell r="E183">
            <v>2</v>
          </cell>
          <cell r="G183">
            <v>0</v>
          </cell>
        </row>
        <row r="184">
          <cell r="E184">
            <v>0</v>
          </cell>
        </row>
        <row r="186">
          <cell r="C186" t="str">
            <v>Periodo Noturno</v>
          </cell>
        </row>
        <row r="187">
          <cell r="C187" t="str">
            <v>km/mes</v>
          </cell>
          <cell r="E187">
            <v>0</v>
          </cell>
        </row>
        <row r="188">
          <cell r="C188" t="str">
            <v>R$/litro</v>
          </cell>
          <cell r="E188">
            <v>1.6</v>
          </cell>
        </row>
        <row r="189">
          <cell r="C189" t="str">
            <v>km/litro</v>
          </cell>
          <cell r="E189">
            <v>2</v>
          </cell>
          <cell r="G189">
            <v>0</v>
          </cell>
        </row>
        <row r="190">
          <cell r="I190">
            <v>0</v>
          </cell>
          <cell r="J190" t="str">
            <v>R$/mes</v>
          </cell>
        </row>
        <row r="191">
          <cell r="E191">
            <v>0</v>
          </cell>
          <cell r="G191">
            <v>0</v>
          </cell>
        </row>
        <row r="192">
          <cell r="B192" t="str">
            <v>5.3.</v>
          </cell>
          <cell r="C192" t="str">
            <v>MANUTENÇÃO</v>
          </cell>
        </row>
        <row r="194">
          <cell r="C194" t="str">
            <v>Veiculo Coletor-Compactador</v>
          </cell>
        </row>
        <row r="196">
          <cell r="E196" t="str">
            <v>Caminhão SEMI-PESADO</v>
          </cell>
          <cell r="F196" t="str">
            <v xml:space="preserve"> </v>
          </cell>
          <cell r="G196">
            <v>50000</v>
          </cell>
        </row>
        <row r="197">
          <cell r="E197" t="str">
            <v>CAÇAMBA para 15 m3</v>
          </cell>
          <cell r="G197">
            <v>62000</v>
          </cell>
          <cell r="I197">
            <v>112000</v>
          </cell>
          <cell r="K197" t="str">
            <v>R$</v>
          </cell>
        </row>
        <row r="198">
          <cell r="G198">
            <v>0</v>
          </cell>
        </row>
        <row r="199">
          <cell r="C199" t="str">
            <v>O custo de manutencao durante a vida util do veiculo corresponde a</v>
          </cell>
        </row>
        <row r="200">
          <cell r="C200">
            <v>0.9</v>
          </cell>
          <cell r="E200" t="str">
            <v>do seu valor</v>
          </cell>
        </row>
        <row r="202">
          <cell r="E202" t="str">
            <v>R$/veic. coletor</v>
          </cell>
          <cell r="G202">
            <v>112000</v>
          </cell>
        </row>
        <row r="203">
          <cell r="E203" t="str">
            <v>Fator manut.</v>
          </cell>
          <cell r="G203">
            <v>0.9</v>
          </cell>
        </row>
        <row r="204">
          <cell r="E204" t="str">
            <v>quantidade</v>
          </cell>
          <cell r="G204">
            <v>0</v>
          </cell>
        </row>
        <row r="205">
          <cell r="E205" t="str">
            <v>vida util</v>
          </cell>
          <cell r="G205">
            <v>60</v>
          </cell>
          <cell r="I205">
            <v>0</v>
          </cell>
          <cell r="K205" t="str">
            <v>R$/mês</v>
          </cell>
        </row>
        <row r="206">
          <cell r="G206">
            <v>0</v>
          </cell>
        </row>
        <row r="207">
          <cell r="B207" t="str">
            <v>5.4.</v>
          </cell>
          <cell r="C207" t="str">
            <v>PNEUS E CÂMARAS</v>
          </cell>
        </row>
        <row r="209">
          <cell r="C209" t="str">
            <v>Admite-se uma troca de pneus e duas recapagens a cada</v>
          </cell>
        </row>
        <row r="210">
          <cell r="C210">
            <v>38000</v>
          </cell>
          <cell r="E210" t="str">
            <v>quilômetros</v>
          </cell>
        </row>
        <row r="211">
          <cell r="C211" t="str">
            <v>Total por ciclo</v>
          </cell>
        </row>
        <row r="212">
          <cell r="C212" t="str">
            <v xml:space="preserve">           1000 x 20" x 16 - AP75</v>
          </cell>
          <cell r="E212">
            <v>2</v>
          </cell>
          <cell r="F212" t="str">
            <v>x</v>
          </cell>
          <cell r="G212">
            <v>750</v>
          </cell>
          <cell r="H212" t="str">
            <v>=</v>
          </cell>
          <cell r="I212">
            <v>1500</v>
          </cell>
        </row>
        <row r="213">
          <cell r="C213" t="str">
            <v xml:space="preserve">           1000 x 20" x 16</v>
          </cell>
          <cell r="E213">
            <v>4</v>
          </cell>
          <cell r="F213" t="str">
            <v>x</v>
          </cell>
          <cell r="G213">
            <v>580</v>
          </cell>
          <cell r="H213" t="str">
            <v>=</v>
          </cell>
          <cell r="I213">
            <v>2320</v>
          </cell>
        </row>
        <row r="214">
          <cell r="C214" t="str">
            <v>Câmaras</v>
          </cell>
          <cell r="E214">
            <v>18</v>
          </cell>
          <cell r="F214" t="str">
            <v>x</v>
          </cell>
          <cell r="G214">
            <v>39</v>
          </cell>
          <cell r="H214" t="str">
            <v>=</v>
          </cell>
          <cell r="I214">
            <v>702</v>
          </cell>
        </row>
        <row r="215">
          <cell r="C215" t="str">
            <v>Recapagens</v>
          </cell>
          <cell r="E215">
            <v>12</v>
          </cell>
          <cell r="F215" t="str">
            <v>x</v>
          </cell>
          <cell r="G215">
            <v>245</v>
          </cell>
          <cell r="H215" t="str">
            <v>=</v>
          </cell>
          <cell r="I215">
            <v>2940</v>
          </cell>
        </row>
        <row r="216">
          <cell r="C216" t="str">
            <v>Protetores</v>
          </cell>
          <cell r="E216">
            <v>18</v>
          </cell>
          <cell r="F216" t="str">
            <v>x</v>
          </cell>
          <cell r="G216">
            <v>12</v>
          </cell>
          <cell r="H216" t="str">
            <v>=</v>
          </cell>
          <cell r="I216">
            <v>216</v>
          </cell>
          <cell r="K216">
            <v>7678</v>
          </cell>
          <cell r="M216" t="str">
            <v>R$</v>
          </cell>
        </row>
        <row r="217">
          <cell r="I217">
            <v>0</v>
          </cell>
        </row>
        <row r="218">
          <cell r="E218" t="str">
            <v>km/mês</v>
          </cell>
          <cell r="G218">
            <v>0</v>
          </cell>
        </row>
        <row r="219">
          <cell r="E219" t="str">
            <v>km/ciclo</v>
          </cell>
          <cell r="G219">
            <v>38000</v>
          </cell>
        </row>
        <row r="220">
          <cell r="E220" t="str">
            <v>R$/total por ciclo</v>
          </cell>
          <cell r="G220">
            <v>7678</v>
          </cell>
          <cell r="I220">
            <v>0</v>
          </cell>
          <cell r="K220" t="str">
            <v>R$</v>
          </cell>
        </row>
        <row r="221">
          <cell r="G221">
            <v>0</v>
          </cell>
        </row>
        <row r="223">
          <cell r="B223" t="str">
            <v>5.5.</v>
          </cell>
          <cell r="C223" t="str">
            <v>LUBRIFICAÇÃO E LAVAGEM</v>
          </cell>
        </row>
        <row r="225">
          <cell r="C225" t="str">
            <v xml:space="preserve"> - Motor</v>
          </cell>
        </row>
        <row r="226">
          <cell r="C226" t="str">
            <v>Carter</v>
          </cell>
          <cell r="E226">
            <v>16</v>
          </cell>
        </row>
        <row r="227">
          <cell r="C227" t="str">
            <v>Reposicao</v>
          </cell>
          <cell r="E227">
            <v>8</v>
          </cell>
        </row>
        <row r="228">
          <cell r="C228" t="str">
            <v>litros</v>
          </cell>
          <cell r="E228">
            <v>24</v>
          </cell>
        </row>
        <row r="229">
          <cell r="C229" t="str">
            <v>R$/litro</v>
          </cell>
          <cell r="E229">
            <v>6.24</v>
          </cell>
        </row>
        <row r="230">
          <cell r="C230" t="str">
            <v>km/ciclo</v>
          </cell>
          <cell r="E230">
            <v>5000</v>
          </cell>
          <cell r="G230">
            <v>0.03</v>
          </cell>
        </row>
        <row r="231">
          <cell r="C231" t="str">
            <v xml:space="preserve"> - Transmissao</v>
          </cell>
        </row>
        <row r="232">
          <cell r="C232" t="str">
            <v>litros</v>
          </cell>
          <cell r="E232">
            <v>17</v>
          </cell>
        </row>
        <row r="233">
          <cell r="C233" t="str">
            <v>R$/litro</v>
          </cell>
          <cell r="E233">
            <v>9.9499999999999993</v>
          </cell>
        </row>
        <row r="234">
          <cell r="C234" t="str">
            <v>km/ciclo</v>
          </cell>
          <cell r="E234">
            <v>20000</v>
          </cell>
          <cell r="G234">
            <v>8.0000000000000002E-3</v>
          </cell>
        </row>
        <row r="235">
          <cell r="C235" t="str">
            <v xml:space="preserve"> - Comandos Hidráulicos</v>
          </cell>
        </row>
        <row r="236">
          <cell r="C236" t="str">
            <v>litros</v>
          </cell>
          <cell r="E236">
            <v>560</v>
          </cell>
        </row>
        <row r="237">
          <cell r="C237" t="str">
            <v>R$/litro</v>
          </cell>
          <cell r="E237">
            <v>7.25</v>
          </cell>
        </row>
        <row r="238">
          <cell r="C238" t="str">
            <v>km/ciclo</v>
          </cell>
          <cell r="E238">
            <v>50000</v>
          </cell>
          <cell r="G238">
            <v>8.1000000000000003E-2</v>
          </cell>
        </row>
        <row r="239">
          <cell r="C239" t="str">
            <v xml:space="preserve"> - Graxa</v>
          </cell>
        </row>
        <row r="240">
          <cell r="C240" t="str">
            <v>quilogramas</v>
          </cell>
          <cell r="E240">
            <v>0.7</v>
          </cell>
        </row>
        <row r="241">
          <cell r="C241" t="str">
            <v>R$/quilo</v>
          </cell>
          <cell r="E241">
            <v>6.49</v>
          </cell>
        </row>
        <row r="242">
          <cell r="C242" t="str">
            <v>km/ciclo</v>
          </cell>
          <cell r="E242">
            <v>300</v>
          </cell>
          <cell r="G242">
            <v>1.4999999999999999E-2</v>
          </cell>
          <cell r="I242">
            <v>0.13400000000000001</v>
          </cell>
          <cell r="K242" t="str">
            <v>R$/km</v>
          </cell>
        </row>
        <row r="243">
          <cell r="C243" t="str">
            <v xml:space="preserve"> - Filtros</v>
          </cell>
        </row>
        <row r="244">
          <cell r="C244" t="str">
            <v>R$/km lubrif.</v>
          </cell>
          <cell r="E244">
            <v>0.13400000000000001</v>
          </cell>
        </row>
        <row r="245">
          <cell r="C245" t="str">
            <v>Verba</v>
          </cell>
          <cell r="E245">
            <v>0.2</v>
          </cell>
          <cell r="G245">
            <v>2.7E-2</v>
          </cell>
          <cell r="I245">
            <v>0.161</v>
          </cell>
          <cell r="K245" t="str">
            <v>R$/km</v>
          </cell>
        </row>
        <row r="247">
          <cell r="B247" t="str">
            <v>5.5.1.</v>
          </cell>
          <cell r="C247" t="str">
            <v>Consumo</v>
          </cell>
        </row>
        <row r="249">
          <cell r="C249" t="str">
            <v>km/mes</v>
          </cell>
          <cell r="G249">
            <v>0</v>
          </cell>
        </row>
        <row r="250">
          <cell r="C250" t="str">
            <v>R$/km</v>
          </cell>
          <cell r="G250">
            <v>0.161</v>
          </cell>
          <cell r="I250">
            <v>0</v>
          </cell>
          <cell r="K250" t="str">
            <v>R$</v>
          </cell>
        </row>
        <row r="251">
          <cell r="G251">
            <v>0</v>
          </cell>
        </row>
        <row r="252">
          <cell r="B252" t="str">
            <v>5.5.2.</v>
          </cell>
          <cell r="C252" t="str">
            <v>LAVAGEM (água, Luz, Xampu, Desinfetante e Mão-de-obra)</v>
          </cell>
          <cell r="I252">
            <v>0</v>
          </cell>
        </row>
        <row r="255">
          <cell r="C255" t="str">
            <v>Custo mensal com lubrificação e lavagem</v>
          </cell>
          <cell r="K255">
            <v>0</v>
          </cell>
          <cell r="M255" t="str">
            <v>R$/mes</v>
          </cell>
        </row>
        <row r="256">
          <cell r="G256">
            <v>0</v>
          </cell>
          <cell r="I256">
            <v>0</v>
          </cell>
        </row>
        <row r="257">
          <cell r="B257" t="str">
            <v>5.6.</v>
          </cell>
          <cell r="C257" t="str">
            <v>LICENCIAMENTO E SEGUROS</v>
          </cell>
        </row>
        <row r="259">
          <cell r="C259" t="str">
            <v>Custo Veículo/ano</v>
          </cell>
        </row>
        <row r="260">
          <cell r="C260" t="str">
            <v xml:space="preserve">           Seguro obrigatório (cat. 10)</v>
          </cell>
          <cell r="G260">
            <v>55.43</v>
          </cell>
        </row>
        <row r="261">
          <cell r="C261" t="str">
            <v>I.P.V.A (faixa E.3)</v>
          </cell>
          <cell r="G261">
            <v>500</v>
          </cell>
        </row>
        <row r="262">
          <cell r="C262" t="str">
            <v>Seguro contra incêndio e danos</v>
          </cell>
        </row>
        <row r="263">
          <cell r="C263" t="str">
            <v xml:space="preserve">  materiais contra terceiros</v>
          </cell>
          <cell r="G263">
            <v>1120</v>
          </cell>
        </row>
        <row r="264">
          <cell r="I264">
            <v>1675.4299999999998</v>
          </cell>
          <cell r="K264" t="str">
            <v>R$/veiculo/ano</v>
          </cell>
        </row>
        <row r="265">
          <cell r="G265">
            <v>0</v>
          </cell>
        </row>
        <row r="266">
          <cell r="C266" t="str">
            <v>Custo Mensal</v>
          </cell>
        </row>
        <row r="267">
          <cell r="C267" t="str">
            <v>Veiculos</v>
          </cell>
          <cell r="G267">
            <v>0</v>
          </cell>
        </row>
        <row r="268">
          <cell r="C268" t="str">
            <v>R$/veiculo/ano</v>
          </cell>
          <cell r="G268">
            <v>1675.4299999999998</v>
          </cell>
          <cell r="I268">
            <v>0</v>
          </cell>
          <cell r="K268" t="str">
            <v>R$/mes</v>
          </cell>
        </row>
        <row r="269">
          <cell r="G269">
            <v>0</v>
          </cell>
        </row>
        <row r="270">
          <cell r="B270" t="str">
            <v>5.7.</v>
          </cell>
          <cell r="C270" t="str">
            <v>DEPRECIAÇÃO</v>
          </cell>
        </row>
        <row r="272">
          <cell r="C272" t="str">
            <v>Valor Residual</v>
          </cell>
        </row>
        <row r="274">
          <cell r="C274" t="str">
            <v>Chassis:</v>
          </cell>
          <cell r="E274">
            <v>0.22</v>
          </cell>
        </row>
        <row r="275">
          <cell r="C275" t="str">
            <v>Caçamba:</v>
          </cell>
          <cell r="E275">
            <v>0.05</v>
          </cell>
        </row>
        <row r="277">
          <cell r="C277" t="str">
            <v>Chassis</v>
          </cell>
        </row>
        <row r="278">
          <cell r="C278" t="str">
            <v>quantidade</v>
          </cell>
          <cell r="E278">
            <v>0</v>
          </cell>
        </row>
        <row r="279">
          <cell r="C279" t="str">
            <v>Residual</v>
          </cell>
          <cell r="E279">
            <v>0.22</v>
          </cell>
        </row>
        <row r="280">
          <cell r="C280" t="str">
            <v>R$/Chassis ( - ) pneus</v>
          </cell>
          <cell r="E280">
            <v>45946</v>
          </cell>
          <cell r="G280" t="str">
            <v xml:space="preserve"> </v>
          </cell>
        </row>
        <row r="281">
          <cell r="C281" t="str">
            <v>meses/Vida Util</v>
          </cell>
          <cell r="E281">
            <v>60</v>
          </cell>
          <cell r="G281">
            <v>0</v>
          </cell>
        </row>
        <row r="282">
          <cell r="C282" t="str">
            <v xml:space="preserve"> </v>
          </cell>
          <cell r="E282">
            <v>0</v>
          </cell>
        </row>
        <row r="283">
          <cell r="C283" t="str">
            <v>Cacamba</v>
          </cell>
        </row>
        <row r="284">
          <cell r="C284" t="str">
            <v>quantidade</v>
          </cell>
          <cell r="E284">
            <v>0</v>
          </cell>
        </row>
        <row r="285">
          <cell r="C285" t="str">
            <v>Residual</v>
          </cell>
          <cell r="E285">
            <v>0.05</v>
          </cell>
        </row>
        <row r="286">
          <cell r="C286" t="str">
            <v>R$/Cacamba</v>
          </cell>
          <cell r="E286">
            <v>62000</v>
          </cell>
          <cell r="G286" t="str">
            <v xml:space="preserve"> </v>
          </cell>
        </row>
        <row r="287">
          <cell r="C287" t="str">
            <v>meses/Vida Util</v>
          </cell>
          <cell r="E287">
            <v>60</v>
          </cell>
          <cell r="G287">
            <v>0</v>
          </cell>
          <cell r="I287">
            <v>0</v>
          </cell>
          <cell r="K287" t="str">
            <v>R$/mes</v>
          </cell>
        </row>
        <row r="288">
          <cell r="C288" t="str">
            <v xml:space="preserve"> </v>
          </cell>
          <cell r="E288">
            <v>0</v>
          </cell>
        </row>
        <row r="289">
          <cell r="B289" t="str">
            <v>5.8.</v>
          </cell>
          <cell r="C289" t="str">
            <v>CUSTO DE CAPITAL</v>
          </cell>
        </row>
        <row r="291">
          <cell r="C291" t="str">
            <v>C =</v>
          </cell>
          <cell r="E291" t="str">
            <v>[(2 + (n - 1)  (k + 1)) / 24 n]  j, onde:</v>
          </cell>
        </row>
        <row r="293">
          <cell r="C293" t="str">
            <v>Chassis:</v>
          </cell>
        </row>
        <row r="294">
          <cell r="C294" t="str">
            <v>k  =</v>
          </cell>
          <cell r="E294">
            <v>0.22</v>
          </cell>
          <cell r="G294" t="str">
            <v>residual</v>
          </cell>
        </row>
        <row r="295">
          <cell r="C295" t="str">
            <v>n  =</v>
          </cell>
          <cell r="E295">
            <v>5</v>
          </cell>
          <cell r="G295" t="str">
            <v>vida útil</v>
          </cell>
        </row>
        <row r="296">
          <cell r="C296" t="str">
            <v>j  =</v>
          </cell>
          <cell r="E296">
            <v>0.12</v>
          </cell>
          <cell r="G296" t="str">
            <v>juros</v>
          </cell>
        </row>
        <row r="297">
          <cell r="E297">
            <v>0</v>
          </cell>
        </row>
        <row r="298">
          <cell r="A298" t="str">
            <v xml:space="preserve"> </v>
          </cell>
          <cell r="C298" t="str">
            <v>Coef.Remuneracao</v>
          </cell>
          <cell r="E298">
            <v>6.8799999999999998E-3</v>
          </cell>
        </row>
        <row r="299">
          <cell r="C299" t="str">
            <v>Quantidade</v>
          </cell>
          <cell r="E299">
            <v>0</v>
          </cell>
        </row>
        <row r="300">
          <cell r="C300" t="str">
            <v>R$/chassis</v>
          </cell>
          <cell r="E300">
            <v>50000</v>
          </cell>
          <cell r="G300">
            <v>0</v>
          </cell>
          <cell r="I300" t="str">
            <v xml:space="preserve"> </v>
          </cell>
        </row>
        <row r="301">
          <cell r="E301">
            <v>0</v>
          </cell>
        </row>
        <row r="302">
          <cell r="C302" t="str">
            <v>Cacamba:</v>
          </cell>
        </row>
        <row r="303">
          <cell r="C303" t="str">
            <v>k  =</v>
          </cell>
          <cell r="E303">
            <v>0.05</v>
          </cell>
          <cell r="G303" t="str">
            <v>residual</v>
          </cell>
        </row>
        <row r="304">
          <cell r="C304" t="str">
            <v>n  =</v>
          </cell>
          <cell r="E304">
            <v>5</v>
          </cell>
          <cell r="G304" t="str">
            <v>vida útil</v>
          </cell>
        </row>
        <row r="305">
          <cell r="C305" t="str">
            <v>j  =</v>
          </cell>
          <cell r="E305">
            <v>0.12</v>
          </cell>
          <cell r="G305" t="str">
            <v>juros</v>
          </cell>
        </row>
        <row r="306">
          <cell r="E306">
            <v>0</v>
          </cell>
        </row>
        <row r="307">
          <cell r="A307" t="str">
            <v xml:space="preserve"> </v>
          </cell>
          <cell r="C307" t="str">
            <v>Coef.Remuneracao</v>
          </cell>
          <cell r="E307">
            <v>6.1999999999999998E-3</v>
          </cell>
        </row>
        <row r="308">
          <cell r="C308" t="str">
            <v>Quantidade</v>
          </cell>
          <cell r="E308">
            <v>0</v>
          </cell>
        </row>
        <row r="309">
          <cell r="C309" t="str">
            <v>R$/cacamba</v>
          </cell>
          <cell r="E309">
            <v>62000</v>
          </cell>
          <cell r="G309">
            <v>0</v>
          </cell>
          <cell r="I309">
            <v>0</v>
          </cell>
          <cell r="K309" t="str">
            <v>R$/mes</v>
          </cell>
        </row>
        <row r="310">
          <cell r="E310">
            <v>0</v>
          </cell>
          <cell r="G310">
            <v>0</v>
          </cell>
        </row>
        <row r="311">
          <cell r="B311" t="str">
            <v>5.9.</v>
          </cell>
          <cell r="C311" t="str">
            <v xml:space="preserve">RESUMO VEÍCULOS COLETORES/COMPACTADORES </v>
          </cell>
        </row>
        <row r="313">
          <cell r="C313" t="str">
            <v>CONSUMO COMBUSTÍVEL</v>
          </cell>
          <cell r="G313">
            <v>0</v>
          </cell>
        </row>
        <row r="314">
          <cell r="C314" t="str">
            <v>MANUTENÇÃO</v>
          </cell>
          <cell r="G314">
            <v>0</v>
          </cell>
        </row>
        <row r="315">
          <cell r="C315" t="str">
            <v>PNEUS E CÂMARAS</v>
          </cell>
          <cell r="G315">
            <v>0</v>
          </cell>
        </row>
        <row r="316">
          <cell r="C316" t="str">
            <v>LUBRIFICAÇÃO E LAVAGEM</v>
          </cell>
          <cell r="G316">
            <v>0</v>
          </cell>
        </row>
        <row r="317">
          <cell r="C317" t="str">
            <v>LICENCIAMENTO E SEGUROS</v>
          </cell>
          <cell r="G317">
            <v>0</v>
          </cell>
        </row>
        <row r="318">
          <cell r="C318" t="str">
            <v>DEPRECIAÇÃO</v>
          </cell>
          <cell r="G318">
            <v>0</v>
          </cell>
        </row>
        <row r="319">
          <cell r="C319" t="str">
            <v>CUSTO DE CAPITAL</v>
          </cell>
          <cell r="G319">
            <v>0</v>
          </cell>
          <cell r="I319">
            <v>0</v>
          </cell>
          <cell r="K319" t="str">
            <v>R$/mes</v>
          </cell>
        </row>
        <row r="320">
          <cell r="G320">
            <v>0</v>
          </cell>
        </row>
        <row r="321">
          <cell r="A321" t="str">
            <v>6.</v>
          </cell>
          <cell r="B321" t="str">
            <v>UNIFORMES</v>
          </cell>
        </row>
        <row r="323">
          <cell r="C323" t="str">
            <v>MOTORISTAS</v>
          </cell>
        </row>
        <row r="325">
          <cell r="E325" t="str">
            <v>CALÇA E CAMISA /BRIM</v>
          </cell>
        </row>
        <row r="326">
          <cell r="E326" t="str">
            <v>Jogos/ano</v>
          </cell>
          <cell r="G326">
            <v>4</v>
          </cell>
        </row>
        <row r="327">
          <cell r="E327" t="str">
            <v>Preço Unitário</v>
          </cell>
          <cell r="G327">
            <v>25.91</v>
          </cell>
          <cell r="I327">
            <v>8.64</v>
          </cell>
        </row>
        <row r="328">
          <cell r="E328" t="str">
            <v>CALÇADO TIPO VULCABRÁS</v>
          </cell>
        </row>
        <row r="329">
          <cell r="E329" t="str">
            <v>Pares/ano</v>
          </cell>
          <cell r="G329">
            <v>2</v>
          </cell>
        </row>
        <row r="330">
          <cell r="E330" t="str">
            <v>Preço Unitario</v>
          </cell>
          <cell r="G330">
            <v>28.9</v>
          </cell>
          <cell r="I330">
            <v>4.82</v>
          </cell>
        </row>
        <row r="331">
          <cell r="E331" t="str">
            <v>BONÉ TIPO JOCKEY</v>
          </cell>
        </row>
        <row r="332">
          <cell r="E332" t="str">
            <v>Unid./ano</v>
          </cell>
          <cell r="G332">
            <v>2</v>
          </cell>
        </row>
        <row r="333">
          <cell r="E333" t="str">
            <v>Preço Unitário</v>
          </cell>
          <cell r="G333">
            <v>2.9</v>
          </cell>
          <cell r="I333">
            <v>0.48</v>
          </cell>
          <cell r="K333">
            <v>13.940000000000001</v>
          </cell>
          <cell r="M333" t="str">
            <v>R$/H. x mes</v>
          </cell>
        </row>
        <row r="335">
          <cell r="C335" t="str">
            <v>COLETORES</v>
          </cell>
        </row>
        <row r="337">
          <cell r="E337" t="str">
            <v>CALÇA DE BRIM</v>
          </cell>
        </row>
        <row r="338">
          <cell r="E338" t="str">
            <v>Unid./ano</v>
          </cell>
          <cell r="G338">
            <v>4</v>
          </cell>
        </row>
        <row r="339">
          <cell r="E339" t="str">
            <v>Preço Unitário</v>
          </cell>
          <cell r="G339">
            <v>13.01</v>
          </cell>
          <cell r="I339">
            <v>4.34</v>
          </cell>
        </row>
        <row r="340">
          <cell r="E340" t="str">
            <v>CAMISA DE BRIM</v>
          </cell>
        </row>
        <row r="341">
          <cell r="E341" t="str">
            <v>Unid./ano</v>
          </cell>
          <cell r="G341">
            <v>4</v>
          </cell>
        </row>
        <row r="342">
          <cell r="E342" t="str">
            <v>Preço Unitário</v>
          </cell>
          <cell r="G342">
            <v>12.9</v>
          </cell>
          <cell r="I342">
            <v>4.3</v>
          </cell>
        </row>
        <row r="343">
          <cell r="E343" t="str">
            <v>CALÇADO TIPO BAMBA</v>
          </cell>
          <cell r="G343" t="str">
            <v xml:space="preserve"> </v>
          </cell>
        </row>
        <row r="344">
          <cell r="E344" t="str">
            <v>Pares/ano</v>
          </cell>
          <cell r="G344">
            <v>12</v>
          </cell>
        </row>
        <row r="345">
          <cell r="E345" t="str">
            <v>Preço Unitário</v>
          </cell>
          <cell r="G345">
            <v>23.5</v>
          </cell>
          <cell r="I345">
            <v>23.5</v>
          </cell>
        </row>
        <row r="346">
          <cell r="E346" t="str">
            <v>BONÉ TIPO JOCKEY</v>
          </cell>
        </row>
        <row r="347">
          <cell r="E347" t="str">
            <v>Unid./ano</v>
          </cell>
          <cell r="G347">
            <v>2</v>
          </cell>
        </row>
        <row r="348">
          <cell r="E348" t="str">
            <v>Preço Unitário</v>
          </cell>
          <cell r="G348">
            <v>2.9</v>
          </cell>
          <cell r="I348">
            <v>0.48</v>
          </cell>
          <cell r="K348" t="str">
            <v xml:space="preserve"> </v>
          </cell>
          <cell r="M348" t="str">
            <v xml:space="preserve"> </v>
          </cell>
        </row>
        <row r="349">
          <cell r="E349" t="str">
            <v>LUVAS EM RASPA DE COURO</v>
          </cell>
          <cell r="G349" t="str">
            <v xml:space="preserve"> </v>
          </cell>
        </row>
        <row r="350">
          <cell r="E350" t="str">
            <v>Pares/ano</v>
          </cell>
          <cell r="G350">
            <v>18</v>
          </cell>
        </row>
        <row r="351">
          <cell r="E351" t="str">
            <v>Preço Unitário</v>
          </cell>
          <cell r="G351">
            <v>4.2</v>
          </cell>
          <cell r="I351">
            <v>6.3</v>
          </cell>
        </row>
        <row r="352">
          <cell r="E352" t="str">
            <v>COLETE DE PROTEÇÃO</v>
          </cell>
        </row>
        <row r="353">
          <cell r="E353" t="str">
            <v>Unid./ano</v>
          </cell>
          <cell r="G353">
            <v>2</v>
          </cell>
        </row>
        <row r="354">
          <cell r="E354" t="str">
            <v>Preço Unitário</v>
          </cell>
          <cell r="G354">
            <v>7</v>
          </cell>
          <cell r="I354">
            <v>1.17</v>
          </cell>
        </row>
        <row r="355">
          <cell r="E355" t="str">
            <v>CAPA DE CHUVA</v>
          </cell>
        </row>
        <row r="356">
          <cell r="E356" t="str">
            <v>Unid./ano</v>
          </cell>
          <cell r="G356">
            <v>1</v>
          </cell>
        </row>
        <row r="357">
          <cell r="E357" t="str">
            <v>Preço Unitário</v>
          </cell>
          <cell r="G357">
            <v>10</v>
          </cell>
          <cell r="I357">
            <v>0.83</v>
          </cell>
          <cell r="K357">
            <v>40.919999999999995</v>
          </cell>
          <cell r="M357" t="str">
            <v>R$/H. x mes</v>
          </cell>
        </row>
        <row r="358">
          <cell r="G358">
            <v>0</v>
          </cell>
          <cell r="I358">
            <v>0</v>
          </cell>
        </row>
        <row r="359">
          <cell r="C359" t="str">
            <v>CONSUMO MENSAL</v>
          </cell>
        </row>
        <row r="360">
          <cell r="E360" t="str">
            <v xml:space="preserve"> </v>
          </cell>
        </row>
        <row r="361">
          <cell r="C361" t="str">
            <v>MOTORISTAS</v>
          </cell>
        </row>
        <row r="362">
          <cell r="E362" t="str">
            <v>Homem x mes</v>
          </cell>
          <cell r="G362" t="e">
            <v>#REF!</v>
          </cell>
        </row>
        <row r="363">
          <cell r="E363" t="str">
            <v>R$/H. x mes</v>
          </cell>
          <cell r="G363">
            <v>13.940000000000001</v>
          </cell>
          <cell r="I363" t="e">
            <v>#REF!</v>
          </cell>
        </row>
        <row r="364">
          <cell r="G364">
            <v>0</v>
          </cell>
        </row>
        <row r="365">
          <cell r="C365" t="str">
            <v>COLETORES</v>
          </cell>
        </row>
        <row r="366">
          <cell r="E366" t="str">
            <v>Homem x mes</v>
          </cell>
          <cell r="G366" t="e">
            <v>#REF!</v>
          </cell>
        </row>
        <row r="367">
          <cell r="E367" t="str">
            <v>R$/H. x mes</v>
          </cell>
          <cell r="G367">
            <v>40.919999999999995</v>
          </cell>
          <cell r="I367" t="e">
            <v>#REF!</v>
          </cell>
          <cell r="K367" t="e">
            <v>#REF!</v>
          </cell>
          <cell r="M367" t="str">
            <v>R$/mês</v>
          </cell>
        </row>
        <row r="369">
          <cell r="G369">
            <v>0</v>
          </cell>
          <cell r="I369">
            <v>0</v>
          </cell>
        </row>
        <row r="370">
          <cell r="A370" t="str">
            <v>7.</v>
          </cell>
          <cell r="B370" t="str">
            <v>INSTALACOES (GARAGEM)</v>
          </cell>
        </row>
        <row r="372">
          <cell r="C372" t="str">
            <v>Foi considerada área em função das dimensões do veículo coletor.</v>
          </cell>
        </row>
        <row r="373">
          <cell r="C373" t="str">
            <v>custo mensal das instalações</v>
          </cell>
          <cell r="I373">
            <v>0</v>
          </cell>
          <cell r="K373" t="str">
            <v>R$/mês</v>
          </cell>
        </row>
        <row r="375">
          <cell r="A375" t="str">
            <v>8.</v>
          </cell>
          <cell r="B375" t="str">
            <v>RESUMO DOS CUSTOS OPERACIONAIS</v>
          </cell>
        </row>
        <row r="377">
          <cell r="C377" t="str">
            <v>MÃO-DE-OBRA DIRETA</v>
          </cell>
          <cell r="G377" t="e">
            <v>#REF!</v>
          </cell>
        </row>
        <row r="378">
          <cell r="C378" t="str">
            <v xml:space="preserve">VEÍCULOS COLETORES/COMPACTADORES </v>
          </cell>
          <cell r="G378">
            <v>0</v>
          </cell>
        </row>
        <row r="379">
          <cell r="C379" t="str">
            <v>UNIFORMES</v>
          </cell>
          <cell r="G379" t="e">
            <v>#REF!</v>
          </cell>
        </row>
        <row r="380">
          <cell r="C380" t="str">
            <v>INSTALACOES (GARAGEM)</v>
          </cell>
          <cell r="G380">
            <v>0</v>
          </cell>
          <cell r="I380" t="e">
            <v>#REF!</v>
          </cell>
          <cell r="K380" t="str">
            <v>R$/mês</v>
          </cell>
        </row>
        <row r="381">
          <cell r="G381">
            <v>0</v>
          </cell>
        </row>
        <row r="383">
          <cell r="A383" t="str">
            <v>9.</v>
          </cell>
          <cell r="B383" t="str">
            <v>MÃO-DE-OBRA DE SUPERVISÃO</v>
          </cell>
        </row>
        <row r="384">
          <cell r="C384" t="str">
            <v xml:space="preserve"> </v>
          </cell>
          <cell r="G384" t="str">
            <v>Fiscal Coleta</v>
          </cell>
          <cell r="K384" t="str">
            <v>Aux.Tráfego</v>
          </cell>
        </row>
        <row r="385">
          <cell r="C385" t="str">
            <v>R$ salário/mês</v>
          </cell>
          <cell r="E385">
            <v>0.5</v>
          </cell>
          <cell r="G385">
            <v>750</v>
          </cell>
          <cell r="K385">
            <v>225</v>
          </cell>
        </row>
        <row r="387">
          <cell r="E387" t="str">
            <v>Soma</v>
          </cell>
          <cell r="G387">
            <v>750</v>
          </cell>
          <cell r="K387">
            <v>225</v>
          </cell>
        </row>
        <row r="388">
          <cell r="C388" t="str">
            <v>Encargos Sociais</v>
          </cell>
          <cell r="E388">
            <v>1.0346000000000002</v>
          </cell>
          <cell r="G388">
            <v>775.95</v>
          </cell>
          <cell r="K388">
            <v>232.79</v>
          </cell>
        </row>
        <row r="389">
          <cell r="C389" t="str">
            <v>Vale Cesta</v>
          </cell>
          <cell r="G389">
            <v>38</v>
          </cell>
          <cell r="K389">
            <v>0</v>
          </cell>
        </row>
        <row r="390">
          <cell r="C390" t="str">
            <v>Vale Refeição</v>
          </cell>
          <cell r="G390">
            <v>88.4</v>
          </cell>
          <cell r="K390">
            <v>0</v>
          </cell>
        </row>
        <row r="391">
          <cell r="C391" t="str">
            <v>Vale Transporte</v>
          </cell>
          <cell r="G391">
            <v>0</v>
          </cell>
          <cell r="K391">
            <v>80.100000000000009</v>
          </cell>
        </row>
        <row r="392">
          <cell r="E392" t="str">
            <v>R$/H. x mes</v>
          </cell>
          <cell r="G392">
            <v>1652.3500000000001</v>
          </cell>
          <cell r="K392">
            <v>537.89</v>
          </cell>
        </row>
        <row r="394">
          <cell r="C394" t="str">
            <v>Função</v>
          </cell>
          <cell r="E394" t="str">
            <v>H.</v>
          </cell>
          <cell r="G394" t="str">
            <v xml:space="preserve">       R$/H.mes</v>
          </cell>
          <cell r="I394" t="str">
            <v xml:space="preserve">          R$/mes</v>
          </cell>
        </row>
        <row r="395">
          <cell r="C395" t="str">
            <v>Fiscal de Coleta:</v>
          </cell>
        </row>
        <row r="396">
          <cell r="C396" t="str">
            <v>diurno</v>
          </cell>
          <cell r="E396">
            <v>1</v>
          </cell>
        </row>
        <row r="397">
          <cell r="C397" t="str">
            <v>noturno</v>
          </cell>
          <cell r="E397">
            <v>0</v>
          </cell>
        </row>
        <row r="398">
          <cell r="C398" t="str">
            <v>total</v>
          </cell>
          <cell r="E398">
            <v>1</v>
          </cell>
          <cell r="G398">
            <v>1652.3500000000001</v>
          </cell>
          <cell r="I398">
            <v>1652.3500000000001</v>
          </cell>
        </row>
        <row r="399">
          <cell r="C399" t="str">
            <v>EncarregadoTráfego</v>
          </cell>
          <cell r="E399">
            <v>0</v>
          </cell>
          <cell r="G399">
            <v>0</v>
          </cell>
          <cell r="I399">
            <v>0</v>
          </cell>
        </row>
        <row r="400">
          <cell r="C400" t="str">
            <v>Auxiliar de Tráfego</v>
          </cell>
          <cell r="E400">
            <v>1</v>
          </cell>
          <cell r="G400">
            <v>537.89</v>
          </cell>
          <cell r="I400">
            <v>537.89</v>
          </cell>
          <cell r="K400">
            <v>2190.2400000000002</v>
          </cell>
          <cell r="M400" t="str">
            <v>R$/mes</v>
          </cell>
        </row>
        <row r="401">
          <cell r="I401">
            <v>0</v>
          </cell>
        </row>
        <row r="402">
          <cell r="A402" t="str">
            <v>10</v>
          </cell>
          <cell r="B402" t="str">
            <v>VEÍCULO PARA SUPERVISÃO DOS SERVIÇOS</v>
          </cell>
        </row>
        <row r="404">
          <cell r="C404">
            <v>1</v>
          </cell>
          <cell r="E404" t="str">
            <v>Pick-up Saveiro para supervisão e  fiscalizacao dos serviços</v>
          </cell>
        </row>
        <row r="406">
          <cell r="C406" t="str">
            <v>SAVEIRO VW ou similar:</v>
          </cell>
          <cell r="G406">
            <v>25994</v>
          </cell>
          <cell r="I406" t="str">
            <v>R$</v>
          </cell>
        </row>
        <row r="408">
          <cell r="C408" t="str">
            <v>Veiculos/mês</v>
          </cell>
          <cell r="E408">
            <v>1</v>
          </cell>
        </row>
        <row r="409">
          <cell r="C409" t="str">
            <v>km/dia</v>
          </cell>
          <cell r="E409">
            <v>100</v>
          </cell>
        </row>
        <row r="410">
          <cell r="C410" t="str">
            <v>dias/mês</v>
          </cell>
          <cell r="E410">
            <v>26.08</v>
          </cell>
          <cell r="G410">
            <v>2608</v>
          </cell>
          <cell r="I410" t="str">
            <v>km/mes</v>
          </cell>
        </row>
        <row r="411">
          <cell r="E411">
            <v>0</v>
          </cell>
        </row>
        <row r="412">
          <cell r="B412" t="str">
            <v>10.1.</v>
          </cell>
          <cell r="C412" t="str">
            <v>COMBUSTÍVEIS</v>
          </cell>
        </row>
        <row r="414">
          <cell r="C414" t="str">
            <v>km/mes</v>
          </cell>
          <cell r="G414">
            <v>2608</v>
          </cell>
        </row>
        <row r="415">
          <cell r="C415" t="str">
            <v>km/litro</v>
          </cell>
          <cell r="G415">
            <v>9.5</v>
          </cell>
        </row>
        <row r="416">
          <cell r="C416" t="str">
            <v>R$/litro</v>
          </cell>
          <cell r="G416">
            <v>2.2000000000000002</v>
          </cell>
          <cell r="I416">
            <v>603.96</v>
          </cell>
          <cell r="K416" t="str">
            <v>R$/mes</v>
          </cell>
        </row>
        <row r="417">
          <cell r="G417">
            <v>0</v>
          </cell>
        </row>
        <row r="418">
          <cell r="B418" t="str">
            <v>10.2.</v>
          </cell>
          <cell r="C418" t="str">
            <v>MANUTENÇÃO</v>
          </cell>
        </row>
        <row r="420">
          <cell r="C420" t="str">
            <v>R$/veiculo</v>
          </cell>
          <cell r="G420">
            <v>25994</v>
          </cell>
        </row>
        <row r="421">
          <cell r="C421" t="str">
            <v>Fator</v>
          </cell>
          <cell r="G421">
            <v>0.6</v>
          </cell>
        </row>
        <row r="422">
          <cell r="C422" t="str">
            <v>km/vida util</v>
          </cell>
          <cell r="G422">
            <v>60</v>
          </cell>
        </row>
        <row r="423">
          <cell r="C423" t="str">
            <v>Veiculos/mes</v>
          </cell>
          <cell r="G423">
            <v>1</v>
          </cell>
          <cell r="I423">
            <v>259.94</v>
          </cell>
          <cell r="K423" t="str">
            <v>R$/mes</v>
          </cell>
        </row>
        <row r="424">
          <cell r="G424">
            <v>0</v>
          </cell>
        </row>
        <row r="425">
          <cell r="B425" t="str">
            <v>10.3.</v>
          </cell>
          <cell r="C425" t="str">
            <v>PNEUS E CÂMARAS</v>
          </cell>
        </row>
        <row r="427">
          <cell r="C427" t="str">
            <v>Pneu</v>
          </cell>
          <cell r="E427">
            <v>95</v>
          </cell>
        </row>
        <row r="428">
          <cell r="C428" t="str">
            <v xml:space="preserve">Câmara </v>
          </cell>
          <cell r="E428">
            <v>0</v>
          </cell>
          <cell r="G428">
            <v>95</v>
          </cell>
          <cell r="I428" t="str">
            <v>R$/conj.</v>
          </cell>
        </row>
        <row r="429">
          <cell r="E429">
            <v>0</v>
          </cell>
        </row>
        <row r="430">
          <cell r="C430" t="str">
            <v>R$/conj.</v>
          </cell>
          <cell r="G430">
            <v>95</v>
          </cell>
        </row>
        <row r="431">
          <cell r="C431" t="str">
            <v>pneus e câmaras</v>
          </cell>
          <cell r="G431">
            <v>4</v>
          </cell>
        </row>
        <row r="432">
          <cell r="C432" t="str">
            <v>km/mes</v>
          </cell>
          <cell r="G432">
            <v>2608</v>
          </cell>
        </row>
        <row r="433">
          <cell r="C433" t="str">
            <v>km/ciclo</v>
          </cell>
          <cell r="G433">
            <v>45000</v>
          </cell>
          <cell r="I433">
            <v>22.02</v>
          </cell>
          <cell r="K433" t="str">
            <v>R$/mes</v>
          </cell>
        </row>
        <row r="434">
          <cell r="G434">
            <v>0</v>
          </cell>
        </row>
        <row r="435">
          <cell r="B435" t="str">
            <v>10.4.</v>
          </cell>
          <cell r="C435" t="str">
            <v>LUBRIFICAÇÃO E LAVAGEM</v>
          </cell>
        </row>
        <row r="437">
          <cell r="C437" t="str">
            <v>Motor</v>
          </cell>
        </row>
        <row r="438">
          <cell r="C438" t="str">
            <v>Carter</v>
          </cell>
          <cell r="E438">
            <v>3.5</v>
          </cell>
        </row>
        <row r="439">
          <cell r="C439" t="str">
            <v>Reposicao</v>
          </cell>
          <cell r="E439">
            <v>1.5</v>
          </cell>
          <cell r="G439">
            <v>5</v>
          </cell>
          <cell r="I439" t="str">
            <v>litros</v>
          </cell>
        </row>
        <row r="440">
          <cell r="C440" t="str">
            <v>litros</v>
          </cell>
          <cell r="E440">
            <v>5</v>
          </cell>
          <cell r="I440" t="str">
            <v xml:space="preserve"> </v>
          </cell>
        </row>
        <row r="441">
          <cell r="C441" t="str">
            <v>R$/litro</v>
          </cell>
          <cell r="E441">
            <v>6.24</v>
          </cell>
        </row>
        <row r="442">
          <cell r="C442" t="str">
            <v>km/ciclo</v>
          </cell>
          <cell r="E442">
            <v>5000</v>
          </cell>
          <cell r="G442">
            <v>6.0000000000000001E-3</v>
          </cell>
        </row>
        <row r="443">
          <cell r="C443" t="str">
            <v>Transmissao</v>
          </cell>
          <cell r="I443">
            <v>1.2437500000000001E-3</v>
          </cell>
        </row>
        <row r="444">
          <cell r="C444" t="str">
            <v>litros</v>
          </cell>
          <cell r="E444">
            <v>2.5</v>
          </cell>
        </row>
        <row r="445">
          <cell r="C445" t="str">
            <v>R$/litro</v>
          </cell>
          <cell r="E445">
            <v>9.9499999999999993</v>
          </cell>
        </row>
        <row r="446">
          <cell r="C446" t="str">
            <v>km/ciclo</v>
          </cell>
          <cell r="E446">
            <v>20000</v>
          </cell>
          <cell r="G446">
            <v>1.2437500000000001E-3</v>
          </cell>
          <cell r="I446">
            <v>7.2437500000000002E-3</v>
          </cell>
          <cell r="K446" t="str">
            <v>R$/km</v>
          </cell>
        </row>
        <row r="447">
          <cell r="C447" t="str">
            <v>Filtros</v>
          </cell>
        </row>
        <row r="448">
          <cell r="C448" t="str">
            <v>R$/km lubrif.</v>
          </cell>
          <cell r="E448">
            <v>7.2437500000000002E-3</v>
          </cell>
        </row>
        <row r="449">
          <cell r="C449" t="str">
            <v>Verba</v>
          </cell>
          <cell r="E449">
            <v>0.2</v>
          </cell>
          <cell r="G449">
            <v>1E-3</v>
          </cell>
        </row>
        <row r="450">
          <cell r="C450" t="str">
            <v>Lavagem</v>
          </cell>
        </row>
        <row r="451">
          <cell r="C451" t="str">
            <v>R$/km combust.</v>
          </cell>
          <cell r="E451">
            <v>0.23</v>
          </cell>
        </row>
        <row r="452">
          <cell r="C452" t="str">
            <v>Verba</v>
          </cell>
          <cell r="E452">
            <v>0.1</v>
          </cell>
          <cell r="G452">
            <v>2.3E-2</v>
          </cell>
          <cell r="I452">
            <v>3.1243750000000001E-2</v>
          </cell>
          <cell r="K452" t="str">
            <v>R$/km</v>
          </cell>
        </row>
        <row r="454">
          <cell r="C454" t="str">
            <v>Custo Mensal</v>
          </cell>
        </row>
        <row r="455">
          <cell r="C455" t="str">
            <v>R$/km</v>
          </cell>
          <cell r="G455">
            <v>3.1243750000000001E-2</v>
          </cell>
        </row>
        <row r="456">
          <cell r="C456" t="str">
            <v>km/mes</v>
          </cell>
          <cell r="G456">
            <v>2608</v>
          </cell>
          <cell r="I456">
            <v>81.48</v>
          </cell>
          <cell r="K456" t="str">
            <v>R$/mes</v>
          </cell>
        </row>
        <row r="457">
          <cell r="C457" t="str">
            <v xml:space="preserve"> </v>
          </cell>
          <cell r="G457">
            <v>0</v>
          </cell>
        </row>
        <row r="458">
          <cell r="B458" t="str">
            <v>10.5.</v>
          </cell>
          <cell r="C458" t="str">
            <v>LICENCIAMENTO E SEGUROS</v>
          </cell>
        </row>
        <row r="459">
          <cell r="J459" t="str">
            <v xml:space="preserve"> </v>
          </cell>
        </row>
        <row r="460">
          <cell r="C460" t="str">
            <v xml:space="preserve">Seguro obrigatório </v>
          </cell>
          <cell r="G460">
            <v>51.33</v>
          </cell>
        </row>
        <row r="461">
          <cell r="C461" t="str">
            <v>I.P.V.A (faixa B.2)</v>
          </cell>
          <cell r="G461">
            <v>519.88</v>
          </cell>
        </row>
        <row r="462">
          <cell r="C462" t="str">
            <v>Seguro Total</v>
          </cell>
          <cell r="G462">
            <v>2443.44</v>
          </cell>
          <cell r="I462">
            <v>3014.65</v>
          </cell>
          <cell r="K462" t="str">
            <v>R$/veic.x ano</v>
          </cell>
        </row>
        <row r="463">
          <cell r="G463">
            <v>0</v>
          </cell>
        </row>
        <row r="464">
          <cell r="C464" t="str">
            <v>R$/veic.x ano</v>
          </cell>
          <cell r="G464">
            <v>3014.65</v>
          </cell>
          <cell r="J464" t="str">
            <v xml:space="preserve"> </v>
          </cell>
        </row>
        <row r="465">
          <cell r="C465" t="str">
            <v>Veículos/mês</v>
          </cell>
          <cell r="D465" t="str">
            <v xml:space="preserve"> </v>
          </cell>
          <cell r="E465" t="str">
            <v xml:space="preserve"> </v>
          </cell>
          <cell r="G465">
            <v>1</v>
          </cell>
          <cell r="I465">
            <v>251.22</v>
          </cell>
          <cell r="K465" t="str">
            <v>R$/mes</v>
          </cell>
        </row>
        <row r="466">
          <cell r="G466">
            <v>0</v>
          </cell>
        </row>
        <row r="467">
          <cell r="B467" t="str">
            <v>10.6.</v>
          </cell>
          <cell r="C467" t="str">
            <v>DEPRECIACAO</v>
          </cell>
        </row>
        <row r="469">
          <cell r="C469" t="str">
            <v>R$/veiculo</v>
          </cell>
          <cell r="G469">
            <v>25994</v>
          </cell>
        </row>
        <row r="470">
          <cell r="C470" t="str">
            <v>Residual</v>
          </cell>
          <cell r="G470">
            <v>0.35</v>
          </cell>
        </row>
        <row r="471">
          <cell r="C471" t="str">
            <v xml:space="preserve">km/Vida util </v>
          </cell>
          <cell r="G471">
            <v>60</v>
          </cell>
        </row>
        <row r="472">
          <cell r="C472" t="str">
            <v>Veiculos/mes</v>
          </cell>
          <cell r="G472">
            <v>1</v>
          </cell>
          <cell r="I472">
            <v>281.60000000000002</v>
          </cell>
          <cell r="K472" t="str">
            <v>R$/mes</v>
          </cell>
        </row>
        <row r="473">
          <cell r="G473">
            <v>0</v>
          </cell>
          <cell r="I473" t="str">
            <v xml:space="preserve"> </v>
          </cell>
        </row>
        <row r="474">
          <cell r="B474" t="str">
            <v>10.7.</v>
          </cell>
          <cell r="C474" t="str">
            <v>CUSTO DE CAPITAL</v>
          </cell>
        </row>
        <row r="476">
          <cell r="C476" t="str">
            <v>C =</v>
          </cell>
          <cell r="E476" t="str">
            <v>[(2 + (n - 1)  (k + 1)) / 24 n]  j, onde:</v>
          </cell>
        </row>
        <row r="478">
          <cell r="E478" t="str">
            <v>k =</v>
          </cell>
          <cell r="G478">
            <v>0.35</v>
          </cell>
          <cell r="I478" t="str">
            <v>residual</v>
          </cell>
        </row>
        <row r="479">
          <cell r="E479" t="str">
            <v>n =</v>
          </cell>
          <cell r="G479">
            <v>5</v>
          </cell>
          <cell r="I479" t="str">
            <v>vida útil</v>
          </cell>
        </row>
        <row r="480">
          <cell r="E480" t="str">
            <v>j =</v>
          </cell>
          <cell r="G480">
            <v>0.12</v>
          </cell>
          <cell r="I480" t="str">
            <v>juros</v>
          </cell>
        </row>
        <row r="481">
          <cell r="G481">
            <v>0</v>
          </cell>
        </row>
        <row r="482">
          <cell r="E482" t="str">
            <v>Coef.Remuneracao</v>
          </cell>
          <cell r="G482">
            <v>7.4000000000000003E-3</v>
          </cell>
        </row>
        <row r="483">
          <cell r="E483" t="str">
            <v>Saveiro VW</v>
          </cell>
          <cell r="G483">
            <v>1</v>
          </cell>
        </row>
        <row r="484">
          <cell r="E484" t="str">
            <v>R$/eqpto</v>
          </cell>
          <cell r="G484">
            <v>25994</v>
          </cell>
          <cell r="I484">
            <v>192.36</v>
          </cell>
          <cell r="K484">
            <v>1692.5800000000004</v>
          </cell>
          <cell r="M484" t="str">
            <v>R$/mes</v>
          </cell>
        </row>
        <row r="485">
          <cell r="I485">
            <v>0</v>
          </cell>
          <cell r="K485">
            <v>0</v>
          </cell>
        </row>
        <row r="486">
          <cell r="B486" t="str">
            <v>10.8.</v>
          </cell>
          <cell r="C486" t="str">
            <v>RESUMO - VEÍCULO PARA SUPERVISÃO DOS SERVIÇOS</v>
          </cell>
        </row>
        <row r="488">
          <cell r="C488" t="str">
            <v>COMBUSTÍVEIS</v>
          </cell>
          <cell r="G488">
            <v>603.96</v>
          </cell>
        </row>
        <row r="489">
          <cell r="C489" t="str">
            <v>MANUTENÇÃO</v>
          </cell>
          <cell r="G489">
            <v>259.94</v>
          </cell>
        </row>
        <row r="490">
          <cell r="C490" t="str">
            <v>PNEUS E CÂMARAS</v>
          </cell>
          <cell r="G490">
            <v>22.02</v>
          </cell>
        </row>
        <row r="491">
          <cell r="C491" t="str">
            <v>LUBRIFICAÇÃO E LAVAGEM</v>
          </cell>
          <cell r="G491">
            <v>81.48</v>
          </cell>
        </row>
        <row r="492">
          <cell r="C492" t="str">
            <v>LICENCIAMENTO E SEGUROS</v>
          </cell>
          <cell r="G492">
            <v>251.22</v>
          </cell>
        </row>
        <row r="493">
          <cell r="C493" t="str">
            <v>DEPRECIACAO</v>
          </cell>
          <cell r="G493">
            <v>281.60000000000002</v>
          </cell>
        </row>
        <row r="494">
          <cell r="C494" t="str">
            <v>CUSTO DE CAPITAL</v>
          </cell>
          <cell r="G494">
            <v>192.36</v>
          </cell>
          <cell r="I494">
            <v>1692.5800000000004</v>
          </cell>
          <cell r="K494" t="str">
            <v>R$/mes</v>
          </cell>
        </row>
        <row r="495">
          <cell r="G495">
            <v>0</v>
          </cell>
        </row>
        <row r="496">
          <cell r="A496" t="str">
            <v>11.</v>
          </cell>
          <cell r="B496" t="str">
            <v>RESUMO DOS CUSTOS DE SUPERVISÃO</v>
          </cell>
        </row>
        <row r="498">
          <cell r="C498" t="str">
            <v>MÃO-DE-OBRA DE SUPERVISÃO</v>
          </cell>
          <cell r="G498">
            <v>2190.2400000000002</v>
          </cell>
        </row>
        <row r="499">
          <cell r="C499" t="str">
            <v>VEÍCULO PARA SUPERVISÃO DOS SERVIÇOS</v>
          </cell>
          <cell r="G499">
            <v>1692.5800000000004</v>
          </cell>
          <cell r="I499">
            <v>3882.8200000000006</v>
          </cell>
          <cell r="K499" t="str">
            <v>R$/mês</v>
          </cell>
        </row>
        <row r="500">
          <cell r="G500">
            <v>0</v>
          </cell>
        </row>
        <row r="501">
          <cell r="A501" t="str">
            <v>12.</v>
          </cell>
          <cell r="C501" t="str">
            <v>DESPESAS DE ADMINISTRACAO</v>
          </cell>
        </row>
        <row r="503">
          <cell r="C503" t="str">
            <v>18.00% sobre parte do custo direto e indireto para cobrir  despesas  com</v>
          </cell>
        </row>
        <row r="504">
          <cell r="C504" t="str">
            <v>honorários, salários e ordenados, taxas,despesas gerais como água,</v>
          </cell>
        </row>
        <row r="505">
          <cell r="C505" t="str">
            <v xml:space="preserve"> luz, telefones, impressos e outras.</v>
          </cell>
        </row>
        <row r="507">
          <cell r="C507" t="str">
            <v>Custos Operacionais</v>
          </cell>
          <cell r="G507" t="e">
            <v>#REF!</v>
          </cell>
        </row>
        <row r="508">
          <cell r="C508" t="str">
            <v>Custos Supervisão</v>
          </cell>
          <cell r="G508">
            <v>3882.8200000000006</v>
          </cell>
          <cell r="I508" t="e">
            <v>#REF!</v>
          </cell>
          <cell r="K508" t="str">
            <v>R$/mês</v>
          </cell>
        </row>
        <row r="509">
          <cell r="G509">
            <v>0</v>
          </cell>
        </row>
        <row r="510">
          <cell r="G510">
            <v>0</v>
          </cell>
          <cell r="I510">
            <v>0</v>
          </cell>
        </row>
        <row r="511">
          <cell r="C511" t="str">
            <v>Valor para Cálculo</v>
          </cell>
          <cell r="G511" t="e">
            <v>#REF!</v>
          </cell>
        </row>
        <row r="512">
          <cell r="C512" t="str">
            <v>Taxa de Administração</v>
          </cell>
          <cell r="G512">
            <v>0.18</v>
          </cell>
          <cell r="I512" t="e">
            <v>#REF!</v>
          </cell>
          <cell r="K512" t="str">
            <v>R$/mês</v>
          </cell>
        </row>
        <row r="513">
          <cell r="G513">
            <v>0</v>
          </cell>
        </row>
        <row r="514">
          <cell r="A514" t="str">
            <v>13.</v>
          </cell>
          <cell r="B514" t="str">
            <v>BENEFICIO</v>
          </cell>
        </row>
        <row r="516">
          <cell r="C516">
            <v>0.1</v>
          </cell>
          <cell r="E516" t="str">
            <v>sobre o total dos custos</v>
          </cell>
        </row>
        <row r="518">
          <cell r="C518" t="str">
            <v>Valor para cálculo</v>
          </cell>
          <cell r="G518" t="e">
            <v>#REF!</v>
          </cell>
        </row>
        <row r="519">
          <cell r="C519" t="str">
            <v>Beneficio</v>
          </cell>
          <cell r="G519">
            <v>0.1</v>
          </cell>
          <cell r="I519" t="e">
            <v>#REF!</v>
          </cell>
          <cell r="K519" t="str">
            <v>R$/mês</v>
          </cell>
        </row>
        <row r="520">
          <cell r="G520">
            <v>0</v>
          </cell>
        </row>
        <row r="522">
          <cell r="A522" t="str">
            <v>14.</v>
          </cell>
          <cell r="B522" t="str">
            <v>FATURAMENTO MENSAL (f)</v>
          </cell>
        </row>
        <row r="524">
          <cell r="C524" t="str">
            <v>Custos Operacionais</v>
          </cell>
          <cell r="G524" t="e">
            <v>#REF!</v>
          </cell>
        </row>
        <row r="525">
          <cell r="C525" t="str">
            <v>Custos Supervisão</v>
          </cell>
          <cell r="G525">
            <v>3882.8200000000006</v>
          </cell>
        </row>
        <row r="526">
          <cell r="C526" t="str">
            <v>despesas de administracao</v>
          </cell>
          <cell r="G526" t="e">
            <v>#REF!</v>
          </cell>
        </row>
        <row r="527">
          <cell r="C527" t="str">
            <v>beneficio</v>
          </cell>
          <cell r="G527" t="e">
            <v>#REF!</v>
          </cell>
          <cell r="I527" t="e">
            <v>#REF!</v>
          </cell>
          <cell r="K527" t="str">
            <v>R$/mês</v>
          </cell>
        </row>
        <row r="528">
          <cell r="G528">
            <v>0</v>
          </cell>
        </row>
        <row r="529">
          <cell r="A529" t="str">
            <v>15.</v>
          </cell>
          <cell r="B529" t="str">
            <v>ISS, PIS, COFINS e CPMF</v>
          </cell>
        </row>
        <row r="531">
          <cell r="C531" t="str">
            <v>Sobre o faturamento incidira as taxas de:</v>
          </cell>
        </row>
        <row r="533">
          <cell r="C533" t="str">
            <v>ISS</v>
          </cell>
          <cell r="E533">
            <v>0.05</v>
          </cell>
        </row>
        <row r="534">
          <cell r="C534" t="str">
            <v>PIS</v>
          </cell>
          <cell r="E534">
            <v>1.6500000000000001E-2</v>
          </cell>
        </row>
        <row r="535">
          <cell r="C535" t="str">
            <v>COFINS</v>
          </cell>
          <cell r="E535">
            <v>7.5999999999999998E-2</v>
          </cell>
        </row>
        <row r="536">
          <cell r="C536" t="str">
            <v>CPMF</v>
          </cell>
          <cell r="E536">
            <v>3.8E-3</v>
          </cell>
        </row>
        <row r="538">
          <cell r="G538" t="str">
            <v>taxas = f x (1/(1-PIS-ISS-COFINS-IRRF-CPMF)-1)</v>
          </cell>
          <cell r="I538" t="e">
            <v>#REF!</v>
          </cell>
        </row>
        <row r="540">
          <cell r="A540" t="str">
            <v>16.</v>
          </cell>
          <cell r="B540" t="str">
            <v>CUSTO MENSAL (Ct)</v>
          </cell>
        </row>
        <row r="542">
          <cell r="E542" t="str">
            <v>Ct = f  +  taxas</v>
          </cell>
          <cell r="I542" t="e">
            <v>#REF!</v>
          </cell>
          <cell r="K542" t="str">
            <v>R$/mês</v>
          </cell>
        </row>
        <row r="544">
          <cell r="A544" t="str">
            <v>17.</v>
          </cell>
          <cell r="B544" t="str">
            <v>CUSTO POR TONELADA DE LIXO COLETADO</v>
          </cell>
        </row>
        <row r="546">
          <cell r="E546" t="str">
            <v>C          =   ( R$ / mes ) / ( Q )</v>
          </cell>
        </row>
        <row r="547">
          <cell r="E547" t="str">
            <v xml:space="preserve">    unit</v>
          </cell>
        </row>
        <row r="549">
          <cell r="E549" t="str">
            <v>R$/mês</v>
          </cell>
          <cell r="G549" t="e">
            <v>#REF!</v>
          </cell>
          <cell r="H549" t="str">
            <v xml:space="preserve"> </v>
          </cell>
        </row>
        <row r="550">
          <cell r="E550" t="str">
            <v>Q (Lixo a ser coletado - item 1.3)</v>
          </cell>
          <cell r="G550">
            <v>0</v>
          </cell>
          <cell r="H550" t="str">
            <v xml:space="preserve"> </v>
          </cell>
          <cell r="I550" t="e">
            <v>#REF!</v>
          </cell>
          <cell r="J550" t="str">
            <v xml:space="preserve"> </v>
          </cell>
          <cell r="K550" t="str">
            <v>R$/t</v>
          </cell>
        </row>
        <row r="551">
          <cell r="G551">
            <v>0</v>
          </cell>
        </row>
        <row r="558">
          <cell r="A558" t="str">
            <v>18.</v>
          </cell>
          <cell r="B558" t="str">
            <v>TRANSPORTE FORA DOS LIMITES DA CIDADE</v>
          </cell>
        </row>
        <row r="560">
          <cell r="C560" t="str">
            <v>Cálculo do custo da tonelada por quilômetro para transporte de lixo para o</v>
          </cell>
        </row>
        <row r="561">
          <cell r="C561" t="str">
            <v>ponto de destinação indicado, fora do perímetro da Cidade</v>
          </cell>
        </row>
        <row r="563">
          <cell r="C563" t="str">
            <v xml:space="preserve">Para efeito de cálculo serao consideradas somente os gastos </v>
          </cell>
        </row>
        <row r="564">
          <cell r="C564" t="str">
            <v>reais incidentes sobre o transporte propriamente dito, ou seja,</v>
          </cell>
        </row>
        <row r="566">
          <cell r="C566" t="str">
            <v xml:space="preserve">                  - Operação de veículos</v>
          </cell>
        </row>
        <row r="567">
          <cell r="C567" t="str">
            <v xml:space="preserve">                  - Administração</v>
          </cell>
        </row>
        <row r="568">
          <cell r="C568" t="str">
            <v xml:space="preserve">                  - Gerenciamento</v>
          </cell>
        </row>
        <row r="569">
          <cell r="C569" t="str">
            <v xml:space="preserve">                  - Variáveis de Vendas (ISS, PIS, COFINS e CPMF)</v>
          </cell>
        </row>
        <row r="571">
          <cell r="C571" t="str">
            <v>uma vez que os gastos relativos à mão de obra direta e indireta,</v>
          </cell>
        </row>
        <row r="572">
          <cell r="C572" t="str">
            <v>uniformes, fiscalização, etc... já estão incluídas no custo</v>
          </cell>
        </row>
        <row r="573">
          <cell r="C573" t="str">
            <v>da coleta.</v>
          </cell>
        </row>
        <row r="575">
          <cell r="B575" t="str">
            <v>18.1.</v>
          </cell>
          <cell r="C575" t="str">
            <v>OPERAÇÃO DE VEÍCULO</v>
          </cell>
        </row>
        <row r="577">
          <cell r="B577" t="str">
            <v>-</v>
          </cell>
          <cell r="C577" t="str">
            <v>Combustível</v>
          </cell>
        </row>
        <row r="578">
          <cell r="C578" t="str">
            <v>R$/litro</v>
          </cell>
          <cell r="G578">
            <v>1.6</v>
          </cell>
        </row>
        <row r="579">
          <cell r="C579" t="str">
            <v>km/litro</v>
          </cell>
          <cell r="G579">
            <v>1.8</v>
          </cell>
          <cell r="I579">
            <v>0.89</v>
          </cell>
        </row>
        <row r="580">
          <cell r="G580">
            <v>0</v>
          </cell>
        </row>
        <row r="581">
          <cell r="B581" t="str">
            <v>-</v>
          </cell>
          <cell r="C581" t="str">
            <v>Manutenção</v>
          </cell>
        </row>
        <row r="582">
          <cell r="C582" t="str">
            <v>Despesas  consideradas anteriormente.</v>
          </cell>
        </row>
        <row r="584">
          <cell r="B584" t="str">
            <v>-</v>
          </cell>
          <cell r="C584" t="str">
            <v>Pneus e Câmaras</v>
          </cell>
        </row>
        <row r="586">
          <cell r="C586" t="str">
            <v>R$/conjunto</v>
          </cell>
          <cell r="G586">
            <v>7678</v>
          </cell>
        </row>
        <row r="587">
          <cell r="C587" t="str">
            <v>km/ciclo</v>
          </cell>
          <cell r="G587">
            <v>38000</v>
          </cell>
          <cell r="I587">
            <v>0.2</v>
          </cell>
        </row>
        <row r="588">
          <cell r="G588">
            <v>0</v>
          </cell>
        </row>
        <row r="589">
          <cell r="B589" t="str">
            <v>-</v>
          </cell>
          <cell r="C589" t="str">
            <v>Lubrificação</v>
          </cell>
        </row>
        <row r="591">
          <cell r="C591" t="str">
            <v>lubrificação</v>
          </cell>
          <cell r="G591">
            <v>0.161</v>
          </cell>
          <cell r="I591">
            <v>0.161</v>
          </cell>
        </row>
        <row r="592">
          <cell r="G592">
            <v>0</v>
          </cell>
        </row>
        <row r="593">
          <cell r="B593" t="str">
            <v>-</v>
          </cell>
          <cell r="C593" t="str">
            <v>Licenciamento e Seguros</v>
          </cell>
        </row>
        <row r="594">
          <cell r="C594" t="str">
            <v>Despesas  consideradas anteriormente.</v>
          </cell>
          <cell r="I594">
            <v>0</v>
          </cell>
        </row>
        <row r="596">
          <cell r="B596" t="str">
            <v>-</v>
          </cell>
          <cell r="C596" t="str">
            <v>Depreciação</v>
          </cell>
        </row>
        <row r="597">
          <cell r="C597" t="str">
            <v>Despesas  consideradas anteriormente.</v>
          </cell>
          <cell r="I597">
            <v>0</v>
          </cell>
        </row>
        <row r="599">
          <cell r="B599" t="str">
            <v>-</v>
          </cell>
          <cell r="C599" t="str">
            <v>Despesas de Capital</v>
          </cell>
        </row>
        <row r="600">
          <cell r="C600" t="str">
            <v>Despesas  consideradas anteriormente.</v>
          </cell>
          <cell r="I600">
            <v>0</v>
          </cell>
          <cell r="K600">
            <v>1.2510000000000001</v>
          </cell>
          <cell r="M600" t="str">
            <v>R$/km x viagem</v>
          </cell>
        </row>
        <row r="601">
          <cell r="I601">
            <v>0</v>
          </cell>
        </row>
        <row r="602">
          <cell r="B602" t="str">
            <v>18.2.</v>
          </cell>
          <cell r="C602" t="str">
            <v>ADMINISTRACAO</v>
          </cell>
        </row>
        <row r="604">
          <cell r="C604">
            <v>0.18</v>
          </cell>
          <cell r="E604" t="str">
            <v xml:space="preserve">de: custo de operacao </v>
          </cell>
        </row>
        <row r="606">
          <cell r="C606" t="str">
            <v>Taxa</v>
          </cell>
          <cell r="G606">
            <v>0.18</v>
          </cell>
        </row>
        <row r="607">
          <cell r="C607" t="str">
            <v>R$/Custo Operacional</v>
          </cell>
          <cell r="G607">
            <v>1.2510000000000001</v>
          </cell>
          <cell r="I607">
            <v>0.23</v>
          </cell>
        </row>
        <row r="608">
          <cell r="G608">
            <v>0</v>
          </cell>
        </row>
        <row r="610">
          <cell r="B610" t="str">
            <v>18.3.</v>
          </cell>
          <cell r="C610" t="str">
            <v>BENEFÍCIO</v>
          </cell>
        </row>
        <row r="612">
          <cell r="C612">
            <v>0.06</v>
          </cell>
          <cell r="E612" t="str">
            <v>sobre o total dos custos excluindo depreciações</v>
          </cell>
        </row>
        <row r="614">
          <cell r="C614" t="str">
            <v>custos diretos e indiretos (excluindo depreciações)</v>
          </cell>
        </row>
        <row r="616">
          <cell r="C616" t="str">
            <v>Operação da Frota</v>
          </cell>
          <cell r="G616">
            <v>1.2510000000000001</v>
          </cell>
        </row>
        <row r="617">
          <cell r="C617" t="str">
            <v>Despesas de Administração</v>
          </cell>
          <cell r="G617">
            <v>0.23</v>
          </cell>
        </row>
        <row r="618">
          <cell r="C618" t="str">
            <v>Benefício</v>
          </cell>
          <cell r="G618">
            <v>0.06</v>
          </cell>
          <cell r="I618">
            <v>0.09</v>
          </cell>
          <cell r="K618" t="str">
            <v>R$/km</v>
          </cell>
        </row>
        <row r="619">
          <cell r="C619" t="str">
            <v xml:space="preserve"> </v>
          </cell>
          <cell r="G619">
            <v>0</v>
          </cell>
          <cell r="I619" t="str">
            <v xml:space="preserve"> </v>
          </cell>
        </row>
        <row r="621">
          <cell r="B621" t="str">
            <v>18.4.</v>
          </cell>
          <cell r="C621" t="str">
            <v>FATURAMENTO MENSAL (f)</v>
          </cell>
        </row>
        <row r="623">
          <cell r="C623" t="str">
            <v>Operação da Frota</v>
          </cell>
          <cell r="G623">
            <v>1.2510000000000001</v>
          </cell>
        </row>
        <row r="624">
          <cell r="C624" t="str">
            <v>Despesas de Administração</v>
          </cell>
          <cell r="G624">
            <v>0.23</v>
          </cell>
        </row>
        <row r="625">
          <cell r="C625" t="str">
            <v>Benefício</v>
          </cell>
          <cell r="G625">
            <v>0.09</v>
          </cell>
          <cell r="I625">
            <v>1.5710000000000002</v>
          </cell>
          <cell r="J625" t="str">
            <v xml:space="preserve"> </v>
          </cell>
          <cell r="K625" t="str">
            <v>R$/km</v>
          </cell>
        </row>
        <row r="626">
          <cell r="G626">
            <v>0</v>
          </cell>
        </row>
        <row r="627">
          <cell r="B627" t="str">
            <v>18.5.</v>
          </cell>
          <cell r="C627" t="str">
            <v>VARIÁVEIS DE VENDAS</v>
          </cell>
        </row>
        <row r="629">
          <cell r="C629" t="str">
            <v>Sobre o faturamento incidira as taxas de:</v>
          </cell>
        </row>
        <row r="631">
          <cell r="C631" t="str">
            <v>ISS</v>
          </cell>
          <cell r="E631">
            <v>0.05</v>
          </cell>
        </row>
        <row r="632">
          <cell r="C632" t="str">
            <v>PIS</v>
          </cell>
          <cell r="E632">
            <v>1.6500000000000001E-2</v>
          </cell>
        </row>
        <row r="633">
          <cell r="C633" t="str">
            <v>COFINS</v>
          </cell>
          <cell r="E633">
            <v>7.5999999999999998E-2</v>
          </cell>
        </row>
        <row r="634">
          <cell r="C634" t="str">
            <v>CPMF</v>
          </cell>
          <cell r="E634">
            <v>3.8E-3</v>
          </cell>
        </row>
        <row r="636">
          <cell r="B636" t="str">
            <v>18.6.</v>
          </cell>
          <cell r="C636" t="str">
            <v>CUSTO MENSAL (Ct)</v>
          </cell>
        </row>
        <row r="637">
          <cell r="I637" t="str">
            <v xml:space="preserve"> </v>
          </cell>
        </row>
        <row r="638">
          <cell r="E638" t="str">
            <v>Ct = f / (1 - PIS - ISS - COFINS - CPMF- IRPJ.)  =</v>
          </cell>
          <cell r="G638">
            <v>1.84</v>
          </cell>
          <cell r="H638" t="str">
            <v xml:space="preserve"> </v>
          </cell>
          <cell r="I638" t="str">
            <v>R$/km</v>
          </cell>
        </row>
        <row r="640">
          <cell r="B640" t="str">
            <v>18.7.</v>
          </cell>
          <cell r="C640" t="str">
            <v>PREÇO POR TONELADA POR QUILÔMETRO (R$/t x km)</v>
          </cell>
        </row>
        <row r="642">
          <cell r="C642" t="str">
            <v>Em função dos veículos adotados para a coleta e da carga média</v>
          </cell>
        </row>
        <row r="643">
          <cell r="C643" t="str">
            <v>por viagens por dia, o preço da tonelada por km, será:</v>
          </cell>
        </row>
        <row r="645">
          <cell r="C645" t="str">
            <v>R$/km</v>
          </cell>
          <cell r="G645">
            <v>1.84</v>
          </cell>
          <cell r="H645" t="str">
            <v xml:space="preserve"> </v>
          </cell>
        </row>
        <row r="646">
          <cell r="C646" t="str">
            <v>t/viagem</v>
          </cell>
          <cell r="G646">
            <v>6.8</v>
          </cell>
          <cell r="I646">
            <v>0.27</v>
          </cell>
          <cell r="J646" t="str">
            <v xml:space="preserve"> </v>
          </cell>
          <cell r="K646" t="str">
            <v>R$/t x km</v>
          </cell>
        </row>
        <row r="647">
          <cell r="G647">
            <v>0</v>
          </cell>
        </row>
        <row r="648">
          <cell r="B648" t="str">
            <v>18.8.</v>
          </cell>
          <cell r="C648" t="str">
            <v>QUILOMETRAGEM PERCORRIDA</v>
          </cell>
        </row>
        <row r="650">
          <cell r="C650" t="str">
            <v xml:space="preserve">Como o pagamento da quilometragem é efetuado em função da menor  distância  em  linha  reta </v>
          </cell>
        </row>
        <row r="651">
          <cell r="C651" t="str">
            <v>entre o local de descarga e o ponto mais próximo do perímetro de coleta, o percurso efetivamente</v>
          </cell>
        </row>
        <row r="652">
          <cell r="C652" t="str">
            <v>percorrido será considerado como 1,5 vezes a distância em linha reta, nos dois sentidos (ida e volta).</v>
          </cell>
        </row>
        <row r="653">
          <cell r="C653" t="str">
            <v>Nestas condições:  1km x 1,5 x 2 = 3</v>
          </cell>
          <cell r="E653" t="str">
            <v xml:space="preserve">  1km x 1,5 x 2 = 3</v>
          </cell>
        </row>
        <row r="655">
          <cell r="C655" t="str">
            <v>Fator de percurso</v>
          </cell>
          <cell r="E655">
            <v>1.5</v>
          </cell>
        </row>
        <row r="656">
          <cell r="C656" t="str">
            <v>Ida e volta</v>
          </cell>
          <cell r="E656">
            <v>2</v>
          </cell>
        </row>
        <row r="657">
          <cell r="C657" t="str">
            <v>R$/t x km</v>
          </cell>
          <cell r="E657">
            <v>0.27</v>
          </cell>
          <cell r="G657">
            <v>0.81</v>
          </cell>
          <cell r="I657" t="str">
            <v>R$/t x km</v>
          </cell>
        </row>
        <row r="658">
          <cell r="E658">
            <v>0</v>
          </cell>
        </row>
        <row r="660">
          <cell r="C66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topLeftCell="A2" zoomScale="60" zoomScaleNormal="100" workbookViewId="0">
      <pane xSplit="23208" topLeftCell="AS1"/>
      <selection activeCell="AC21" sqref="AC21"/>
      <selection pane="topRight" activeCell="AS1" sqref="AS1"/>
    </sheetView>
  </sheetViews>
  <sheetFormatPr defaultRowHeight="13.2"/>
  <cols>
    <col min="8" max="8" width="8.88671875" customWidth="1"/>
    <col min="9" max="9" width="6.44140625" customWidth="1"/>
    <col min="11" max="11" width="8.5546875" customWidth="1"/>
    <col min="13" max="13" width="8.6640625" customWidth="1"/>
    <col min="14" max="14" width="16.5546875" customWidth="1"/>
    <col min="15" max="15" width="12.33203125" customWidth="1"/>
  </cols>
  <sheetData>
    <row r="1" spans="1:15" ht="81.75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4"/>
      <c r="N1" s="78" t="s">
        <v>96</v>
      </c>
      <c r="O1" s="82"/>
    </row>
    <row r="2" spans="1:15" ht="65.25" customHeight="1">
      <c r="A2" s="150" t="s">
        <v>144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03" t="s">
        <v>79</v>
      </c>
      <c r="O2" s="104">
        <v>0.12</v>
      </c>
    </row>
    <row r="3" spans="1:15">
      <c r="A3" s="210" t="s">
        <v>137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15">
      <c r="A4" s="211" t="s">
        <v>47</v>
      </c>
      <c r="B4" s="212" t="s">
        <v>0</v>
      </c>
      <c r="C4" s="212"/>
      <c r="D4" s="212"/>
      <c r="E4" s="212"/>
      <c r="F4" s="212"/>
      <c r="G4" s="212"/>
      <c r="H4" s="212"/>
      <c r="I4" s="212"/>
      <c r="J4" s="212" t="s">
        <v>15</v>
      </c>
      <c r="K4" s="212"/>
      <c r="L4" s="213" t="s">
        <v>64</v>
      </c>
      <c r="M4" s="214"/>
      <c r="N4" s="213" t="s">
        <v>145</v>
      </c>
      <c r="O4" s="214"/>
    </row>
    <row r="5" spans="1:15">
      <c r="A5" s="215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7"/>
      <c r="O5" s="218"/>
    </row>
    <row r="6" spans="1:15">
      <c r="A6" s="219"/>
      <c r="B6" s="220" t="s">
        <v>125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2"/>
    </row>
    <row r="7" spans="1:15">
      <c r="A7" s="223" t="s">
        <v>48</v>
      </c>
      <c r="B7" s="155" t="s">
        <v>127</v>
      </c>
      <c r="C7" s="155"/>
      <c r="D7" s="155"/>
      <c r="E7" s="155"/>
      <c r="F7" s="155"/>
      <c r="G7" s="155"/>
      <c r="H7" s="155"/>
      <c r="I7" s="155"/>
      <c r="J7" s="155" t="s">
        <v>15</v>
      </c>
      <c r="K7" s="155"/>
      <c r="L7" s="155" t="s">
        <v>126</v>
      </c>
      <c r="M7" s="155"/>
      <c r="N7" s="155" t="s">
        <v>146</v>
      </c>
      <c r="O7" s="155"/>
    </row>
    <row r="8" spans="1:15">
      <c r="A8" s="224" t="s">
        <v>49</v>
      </c>
      <c r="B8" s="225" t="s">
        <v>63</v>
      </c>
      <c r="C8" s="226"/>
      <c r="D8" s="226"/>
      <c r="E8" s="226"/>
      <c r="F8" s="226"/>
      <c r="G8" s="226"/>
      <c r="H8" s="226"/>
      <c r="I8" s="227"/>
      <c r="J8" s="228">
        <v>5</v>
      </c>
      <c r="K8" s="228"/>
      <c r="L8" s="229">
        <f>'COMPOS DA EQUIPE DE LIMPEZA URB'!C44</f>
        <v>7809.2578533333335</v>
      </c>
      <c r="M8" s="229"/>
      <c r="N8" s="230">
        <f>L8*8</f>
        <v>62474.062826666668</v>
      </c>
      <c r="O8" s="231"/>
    </row>
    <row r="9" spans="1:15" ht="18" customHeight="1">
      <c r="A9" s="120"/>
      <c r="B9" s="232" t="s">
        <v>80</v>
      </c>
      <c r="C9" s="233"/>
      <c r="D9" s="233"/>
      <c r="E9" s="233"/>
      <c r="F9" s="233"/>
      <c r="G9" s="233"/>
      <c r="H9" s="233"/>
      <c r="I9" s="234"/>
      <c r="J9" s="235"/>
      <c r="K9" s="235"/>
      <c r="L9" s="236">
        <f>L8</f>
        <v>7809.2578533333335</v>
      </c>
      <c r="M9" s="201"/>
      <c r="N9" s="236">
        <f>L9*8</f>
        <v>62474.062826666668</v>
      </c>
      <c r="O9" s="201"/>
    </row>
    <row r="10" spans="1:15" ht="18" customHeight="1">
      <c r="A10" s="145" t="s">
        <v>66</v>
      </c>
      <c r="B10" s="237" t="s">
        <v>98</v>
      </c>
      <c r="C10" s="238"/>
      <c r="D10" s="238"/>
      <c r="E10" s="238"/>
      <c r="F10" s="238"/>
      <c r="G10" s="238"/>
      <c r="H10" s="238"/>
      <c r="I10" s="239"/>
      <c r="J10" s="146" t="s">
        <v>121</v>
      </c>
      <c r="K10" s="147"/>
      <c r="L10" s="240"/>
      <c r="M10" s="241"/>
      <c r="N10" s="242"/>
      <c r="O10" s="243"/>
    </row>
    <row r="11" spans="1:15" ht="18" customHeight="1">
      <c r="A11" s="244" t="s">
        <v>67</v>
      </c>
      <c r="B11" s="245" t="s">
        <v>99</v>
      </c>
      <c r="C11" s="246"/>
      <c r="D11" s="246"/>
      <c r="E11" s="246"/>
      <c r="F11" s="246"/>
      <c r="G11" s="246"/>
      <c r="H11" s="246"/>
      <c r="I11" s="247"/>
      <c r="J11" s="248">
        <f>'COMPOSIÇÃO EPI - POR GARI'!C33</f>
        <v>2</v>
      </c>
      <c r="K11" s="249"/>
      <c r="L11" s="250">
        <f>'COMPOSIÇÃO EPI - POR GARI'!E33</f>
        <v>28.125</v>
      </c>
      <c r="M11" s="251"/>
      <c r="N11" s="250">
        <f>L11*8</f>
        <v>225</v>
      </c>
      <c r="O11" s="251"/>
    </row>
    <row r="12" spans="1:15" ht="18" customHeight="1">
      <c r="A12" s="244" t="s">
        <v>69</v>
      </c>
      <c r="B12" s="245" t="s">
        <v>10</v>
      </c>
      <c r="C12" s="246"/>
      <c r="D12" s="246"/>
      <c r="E12" s="246"/>
      <c r="F12" s="246"/>
      <c r="G12" s="246"/>
      <c r="H12" s="246"/>
      <c r="I12" s="247"/>
      <c r="J12" s="248">
        <f>'COMPOSIÇÃO EPI - POR GARI'!C34</f>
        <v>2</v>
      </c>
      <c r="K12" s="249"/>
      <c r="L12" s="250">
        <f>'COMPOSIÇÃO EPI - POR GARI'!E34</f>
        <v>15.625</v>
      </c>
      <c r="M12" s="251"/>
      <c r="N12" s="250">
        <f>L12*8</f>
        <v>125</v>
      </c>
      <c r="O12" s="251"/>
    </row>
    <row r="13" spans="1:15" ht="18" customHeight="1">
      <c r="A13" s="244" t="s">
        <v>70</v>
      </c>
      <c r="B13" s="245" t="s">
        <v>101</v>
      </c>
      <c r="C13" s="246"/>
      <c r="D13" s="246"/>
      <c r="E13" s="246"/>
      <c r="F13" s="246"/>
      <c r="G13" s="246"/>
      <c r="H13" s="246"/>
      <c r="I13" s="247"/>
      <c r="J13" s="248">
        <f>'COMPOSIÇÃO EPI - POR GARI'!C35</f>
        <v>2</v>
      </c>
      <c r="K13" s="249"/>
      <c r="L13" s="250">
        <f>'COMPOSIÇÃO EPI - POR GARI'!E35</f>
        <v>17.083333333333332</v>
      </c>
      <c r="M13" s="251"/>
      <c r="N13" s="250">
        <f>L13*8</f>
        <v>136.66666666666666</v>
      </c>
      <c r="O13" s="251"/>
    </row>
    <row r="14" spans="1:15" ht="18" customHeight="1">
      <c r="A14" s="244" t="s">
        <v>71</v>
      </c>
      <c r="B14" s="245" t="s">
        <v>12</v>
      </c>
      <c r="C14" s="246"/>
      <c r="D14" s="246"/>
      <c r="E14" s="246"/>
      <c r="F14" s="246"/>
      <c r="G14" s="246"/>
      <c r="H14" s="246"/>
      <c r="I14" s="247"/>
      <c r="J14" s="248">
        <f>'COMPOSIÇÃO EPI - POR GARI'!C36</f>
        <v>1</v>
      </c>
      <c r="K14" s="249"/>
      <c r="L14" s="250">
        <f>'COMPOSIÇÃO EPI - POR GARI'!E36</f>
        <v>10.875</v>
      </c>
      <c r="M14" s="251"/>
      <c r="N14" s="250">
        <f>L14*8</f>
        <v>87</v>
      </c>
      <c r="O14" s="251"/>
    </row>
    <row r="15" spans="1:15" ht="18" customHeight="1">
      <c r="A15" s="244" t="s">
        <v>72</v>
      </c>
      <c r="B15" s="245" t="s">
        <v>13</v>
      </c>
      <c r="C15" s="246"/>
      <c r="D15" s="246"/>
      <c r="E15" s="246"/>
      <c r="F15" s="246"/>
      <c r="G15" s="246"/>
      <c r="H15" s="246"/>
      <c r="I15" s="247"/>
      <c r="J15" s="248">
        <f>'COMPOSIÇÃO EPI - POR GARI'!C37</f>
        <v>2</v>
      </c>
      <c r="K15" s="249"/>
      <c r="L15" s="250">
        <f>'COMPOSIÇÃO EPI - POR GARI'!E37</f>
        <v>7.333333333333333</v>
      </c>
      <c r="M15" s="251"/>
      <c r="N15" s="250">
        <f>L15*8</f>
        <v>58.666666666666664</v>
      </c>
      <c r="O15" s="251"/>
    </row>
    <row r="16" spans="1:15" ht="18" customHeight="1">
      <c r="A16" s="244" t="s">
        <v>113</v>
      </c>
      <c r="B16" s="245" t="s">
        <v>14</v>
      </c>
      <c r="C16" s="246"/>
      <c r="D16" s="246"/>
      <c r="E16" s="246"/>
      <c r="F16" s="246"/>
      <c r="G16" s="246"/>
      <c r="H16" s="246"/>
      <c r="I16" s="247"/>
      <c r="J16" s="248">
        <f>'COMPOSIÇÃO EPI - POR GARI'!C38</f>
        <v>2</v>
      </c>
      <c r="K16" s="249"/>
      <c r="L16" s="250">
        <f>'COMPOSIÇÃO EPI - POR GARI'!E38</f>
        <v>15</v>
      </c>
      <c r="M16" s="251"/>
      <c r="N16" s="250">
        <f>L16*8</f>
        <v>120</v>
      </c>
      <c r="O16" s="251"/>
    </row>
    <row r="17" spans="1:15" ht="18" customHeight="1">
      <c r="A17" s="244" t="s">
        <v>114</v>
      </c>
      <c r="B17" s="245" t="s">
        <v>97</v>
      </c>
      <c r="C17" s="246"/>
      <c r="D17" s="246"/>
      <c r="E17" s="246"/>
      <c r="F17" s="246"/>
      <c r="G17" s="246"/>
      <c r="H17" s="246"/>
      <c r="I17" s="247"/>
      <c r="J17" s="248">
        <f>'COMPOSIÇÃO EPI - POR GARI'!C39</f>
        <v>2</v>
      </c>
      <c r="K17" s="249"/>
      <c r="L17" s="250">
        <f>'COMPOSIÇÃO EPI - POR GARI'!E39</f>
        <v>18.75</v>
      </c>
      <c r="M17" s="251"/>
      <c r="N17" s="250">
        <f>L17*8</f>
        <v>150</v>
      </c>
      <c r="O17" s="251"/>
    </row>
    <row r="18" spans="1:15" ht="18" customHeight="1">
      <c r="A18" s="120"/>
      <c r="B18" s="252" t="s">
        <v>81</v>
      </c>
      <c r="C18" s="253"/>
      <c r="D18" s="253"/>
      <c r="E18" s="253"/>
      <c r="F18" s="253"/>
      <c r="G18" s="253"/>
      <c r="H18" s="253"/>
      <c r="I18" s="254"/>
      <c r="J18" s="248"/>
      <c r="K18" s="249"/>
      <c r="L18" s="240">
        <f>SUM(L11:L17)</f>
        <v>112.79166666666666</v>
      </c>
      <c r="M18" s="241"/>
      <c r="N18" s="240">
        <f>SUM(N11:N17)</f>
        <v>902.33333333333326</v>
      </c>
      <c r="O18" s="241"/>
    </row>
    <row r="19" spans="1:15">
      <c r="A19" s="223" t="s">
        <v>73</v>
      </c>
      <c r="B19" s="213" t="s">
        <v>133</v>
      </c>
      <c r="C19" s="255"/>
      <c r="D19" s="255"/>
      <c r="E19" s="255"/>
      <c r="F19" s="255"/>
      <c r="G19" s="255"/>
      <c r="H19" s="255"/>
      <c r="I19" s="214"/>
      <c r="J19" s="146" t="s">
        <v>121</v>
      </c>
      <c r="K19" s="147"/>
      <c r="L19" s="256"/>
      <c r="M19" s="256"/>
      <c r="N19" s="257"/>
      <c r="O19" s="258"/>
    </row>
    <row r="20" spans="1:15">
      <c r="A20" s="224" t="s">
        <v>74</v>
      </c>
      <c r="B20" s="225" t="s">
        <v>40</v>
      </c>
      <c r="C20" s="226"/>
      <c r="D20" s="226"/>
      <c r="E20" s="226"/>
      <c r="F20" s="226"/>
      <c r="G20" s="226"/>
      <c r="H20" s="226"/>
      <c r="I20" s="227"/>
      <c r="J20" s="228">
        <f>'CUSTO COM UTEN, INS E MAQ'!C9</f>
        <v>1</v>
      </c>
      <c r="K20" s="228"/>
      <c r="L20" s="229">
        <f>'CUSTO COM UTEN, INS E MAQ'!E9</f>
        <v>4.875</v>
      </c>
      <c r="M20" s="229"/>
      <c r="N20" s="230">
        <f>'CUSTO COM UTEN, INS E MAQ'!D9</f>
        <v>39</v>
      </c>
      <c r="O20" s="231"/>
    </row>
    <row r="21" spans="1:15">
      <c r="A21" s="259" t="s">
        <v>75</v>
      </c>
      <c r="B21" s="260" t="s">
        <v>68</v>
      </c>
      <c r="C21" s="260"/>
      <c r="D21" s="260"/>
      <c r="E21" s="260"/>
      <c r="F21" s="260"/>
      <c r="G21" s="260"/>
      <c r="H21" s="260"/>
      <c r="I21" s="260"/>
      <c r="J21" s="228">
        <f>'CUSTO COM UTEN, INS E MAQ'!C10</f>
        <v>1</v>
      </c>
      <c r="K21" s="228"/>
      <c r="L21" s="229">
        <f>'CUSTO COM UTEN, INS E MAQ'!E10</f>
        <v>4.875</v>
      </c>
      <c r="M21" s="229"/>
      <c r="N21" s="229">
        <f>'CUSTO COM UTEN, INS E MAQ'!D10</f>
        <v>39</v>
      </c>
      <c r="O21" s="229"/>
    </row>
    <row r="22" spans="1:15">
      <c r="A22" s="261" t="s">
        <v>115</v>
      </c>
      <c r="B22" s="262" t="s">
        <v>60</v>
      </c>
      <c r="C22" s="263"/>
      <c r="D22" s="263"/>
      <c r="E22" s="263"/>
      <c r="F22" s="263"/>
      <c r="G22" s="263"/>
      <c r="H22" s="263"/>
      <c r="I22" s="264"/>
      <c r="J22" s="265">
        <f>'CUSTO COM UTEN, INS E MAQ'!C11</f>
        <v>1</v>
      </c>
      <c r="K22" s="265"/>
      <c r="L22" s="266">
        <f>'CUSTO COM UTEN, INS E MAQ'!E11</f>
        <v>3.5</v>
      </c>
      <c r="M22" s="266"/>
      <c r="N22" s="267">
        <f>'CUSTO COM UTEN, INS E MAQ'!D11</f>
        <v>28</v>
      </c>
      <c r="O22" s="268"/>
    </row>
    <row r="23" spans="1:15">
      <c r="A23" s="224"/>
      <c r="B23" s="269" t="s">
        <v>82</v>
      </c>
      <c r="C23" s="270"/>
      <c r="D23" s="270"/>
      <c r="E23" s="270"/>
      <c r="F23" s="270"/>
      <c r="G23" s="270"/>
      <c r="H23" s="270"/>
      <c r="I23" s="271"/>
      <c r="J23" s="272"/>
      <c r="K23" s="273"/>
      <c r="L23" s="274">
        <f>SUM(L20:L22)</f>
        <v>13.25</v>
      </c>
      <c r="M23" s="275"/>
      <c r="N23" s="274">
        <f>SUM(N20:N22)</f>
        <v>106</v>
      </c>
      <c r="O23" s="275"/>
    </row>
    <row r="24" spans="1:15">
      <c r="A24" s="223" t="s">
        <v>102</v>
      </c>
      <c r="B24" s="213" t="s">
        <v>134</v>
      </c>
      <c r="C24" s="255"/>
      <c r="D24" s="255"/>
      <c r="E24" s="255"/>
      <c r="F24" s="255"/>
      <c r="G24" s="255"/>
      <c r="H24" s="255"/>
      <c r="I24" s="214"/>
      <c r="J24" s="146" t="s">
        <v>121</v>
      </c>
      <c r="K24" s="147"/>
      <c r="L24" s="276"/>
      <c r="M24" s="277"/>
      <c r="N24" s="274"/>
      <c r="O24" s="275"/>
    </row>
    <row r="25" spans="1:15">
      <c r="A25" s="224" t="s">
        <v>116</v>
      </c>
      <c r="B25" s="245" t="s">
        <v>58</v>
      </c>
      <c r="C25" s="246"/>
      <c r="D25" s="246"/>
      <c r="E25" s="246"/>
      <c r="F25" s="246"/>
      <c r="G25" s="246"/>
      <c r="H25" s="246"/>
      <c r="I25" s="247"/>
      <c r="J25" s="272">
        <f>'CUSTO COM UTEN, INS E MAQ'!C21</f>
        <v>1</v>
      </c>
      <c r="K25" s="273"/>
      <c r="L25" s="230">
        <f>'CUSTO COM UTEN, INS E MAQ'!E21</f>
        <v>19.375</v>
      </c>
      <c r="M25" s="231"/>
      <c r="N25" s="230">
        <f>'CUSTO COM UTEN, INS E MAQ'!F21</f>
        <v>155</v>
      </c>
      <c r="O25" s="231"/>
    </row>
    <row r="26" spans="1:15">
      <c r="A26" s="224" t="s">
        <v>117</v>
      </c>
      <c r="B26" s="245" t="s">
        <v>108</v>
      </c>
      <c r="C26" s="246"/>
      <c r="D26" s="246"/>
      <c r="E26" s="246"/>
      <c r="F26" s="246"/>
      <c r="G26" s="246"/>
      <c r="H26" s="246"/>
      <c r="I26" s="247"/>
      <c r="J26" s="272">
        <f>'CUSTO COM UTEN, INS E MAQ'!C22</f>
        <v>1</v>
      </c>
      <c r="K26" s="273"/>
      <c r="L26" s="230">
        <f>'CUSTO COM UTEN, INS E MAQ'!E22</f>
        <v>43.75</v>
      </c>
      <c r="M26" s="231"/>
      <c r="N26" s="230">
        <f>'CUSTO COM UTEN, INS E MAQ'!F22</f>
        <v>350</v>
      </c>
      <c r="O26" s="231"/>
    </row>
    <row r="27" spans="1:15">
      <c r="A27" s="224"/>
      <c r="B27" s="269" t="s">
        <v>103</v>
      </c>
      <c r="C27" s="270"/>
      <c r="D27" s="270"/>
      <c r="E27" s="270"/>
      <c r="F27" s="270"/>
      <c r="G27" s="270"/>
      <c r="H27" s="270"/>
      <c r="I27" s="271"/>
      <c r="J27" s="278"/>
      <c r="K27" s="279"/>
      <c r="L27" s="274">
        <f>SUM(L25:L26)</f>
        <v>63.125</v>
      </c>
      <c r="M27" s="275"/>
      <c r="N27" s="274">
        <f>SUM(N25:N26)</f>
        <v>505</v>
      </c>
      <c r="O27" s="275"/>
    </row>
    <row r="28" spans="1:15">
      <c r="A28" s="223" t="s">
        <v>128</v>
      </c>
      <c r="B28" s="280" t="s">
        <v>65</v>
      </c>
      <c r="C28" s="281"/>
      <c r="D28" s="281"/>
      <c r="E28" s="281"/>
      <c r="F28" s="281"/>
      <c r="G28" s="281"/>
      <c r="H28" s="281"/>
      <c r="I28" s="282"/>
      <c r="J28" s="146" t="s">
        <v>121</v>
      </c>
      <c r="K28" s="147"/>
      <c r="L28" s="283"/>
      <c r="M28" s="283"/>
      <c r="N28" s="257"/>
      <c r="O28" s="258"/>
    </row>
    <row r="29" spans="1:15">
      <c r="A29" s="284" t="s">
        <v>129</v>
      </c>
      <c r="B29" s="285" t="s">
        <v>58</v>
      </c>
      <c r="C29" s="285"/>
      <c r="D29" s="285"/>
      <c r="E29" s="285"/>
      <c r="F29" s="285"/>
      <c r="G29" s="285"/>
      <c r="H29" s="285"/>
      <c r="I29" s="285"/>
      <c r="J29" s="286">
        <f>'CUSTO COM UTEN, INS E MAQ'!C21</f>
        <v>1</v>
      </c>
      <c r="K29" s="287"/>
      <c r="L29" s="288">
        <f>'CUSTO COM COMBUSTÍVEL'!F8</f>
        <v>147.84</v>
      </c>
      <c r="M29" s="289"/>
      <c r="N29" s="290">
        <f>'CUSTO COM COMBUSTÍVEL'!G8</f>
        <v>1182.72</v>
      </c>
      <c r="O29" s="290"/>
    </row>
    <row r="30" spans="1:15">
      <c r="A30" s="224" t="s">
        <v>130</v>
      </c>
      <c r="B30" s="260" t="s">
        <v>108</v>
      </c>
      <c r="C30" s="260"/>
      <c r="D30" s="260"/>
      <c r="E30" s="260"/>
      <c r="F30" s="260"/>
      <c r="G30" s="260"/>
      <c r="H30" s="260"/>
      <c r="I30" s="260"/>
      <c r="J30" s="228">
        <f>'CUSTO COM UTEN, INS E MAQ'!C22</f>
        <v>1</v>
      </c>
      <c r="K30" s="228"/>
      <c r="L30" s="229">
        <f>'CUSTO COM COMBUSTÍVEL'!F9</f>
        <v>396</v>
      </c>
      <c r="M30" s="229"/>
      <c r="N30" s="230">
        <f>'CUSTO COM COMBUSTÍVEL'!G9</f>
        <v>3168</v>
      </c>
      <c r="O30" s="231"/>
    </row>
    <row r="31" spans="1:15">
      <c r="A31" s="291"/>
      <c r="B31" s="292" t="s">
        <v>131</v>
      </c>
      <c r="C31" s="293"/>
      <c r="D31" s="293"/>
      <c r="E31" s="293"/>
      <c r="F31" s="293"/>
      <c r="G31" s="293"/>
      <c r="H31" s="293"/>
      <c r="I31" s="294"/>
      <c r="J31" s="216"/>
      <c r="K31" s="216"/>
      <c r="L31" s="283">
        <f>L29+L30</f>
        <v>543.84</v>
      </c>
      <c r="M31" s="283"/>
      <c r="N31" s="274">
        <f>L31*8</f>
        <v>4350.72</v>
      </c>
      <c r="O31" s="275"/>
    </row>
    <row r="32" spans="1:15">
      <c r="A32" s="224"/>
      <c r="B32" s="260"/>
      <c r="C32" s="295"/>
      <c r="D32" s="295"/>
      <c r="E32" s="295"/>
      <c r="F32" s="295"/>
      <c r="G32" s="295"/>
      <c r="H32" s="295"/>
      <c r="I32" s="295"/>
      <c r="J32" s="296"/>
      <c r="K32" s="296"/>
      <c r="L32" s="296"/>
      <c r="M32" s="296"/>
      <c r="N32" s="297"/>
      <c r="O32" s="298"/>
    </row>
    <row r="33" spans="1:15">
      <c r="A33" s="224"/>
      <c r="B33" s="299"/>
      <c r="C33" s="300"/>
      <c r="D33" s="300"/>
      <c r="E33" s="300"/>
      <c r="F33" s="300"/>
      <c r="G33" s="300"/>
      <c r="H33" s="300"/>
      <c r="I33" s="301"/>
      <c r="J33" s="216"/>
      <c r="K33" s="216"/>
      <c r="L33" s="216"/>
      <c r="M33" s="216"/>
      <c r="N33" s="217"/>
      <c r="O33" s="218"/>
    </row>
    <row r="34" spans="1:15" ht="12.75" customHeight="1">
      <c r="A34" s="302" t="s">
        <v>77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4"/>
      <c r="L34" s="283">
        <f>L9+L18+L23+L27+L31</f>
        <v>8542.2645200000006</v>
      </c>
      <c r="M34" s="283"/>
      <c r="N34" s="305">
        <f>N9+N18+N23+N27+N31</f>
        <v>68338.116160000005</v>
      </c>
      <c r="O34" s="306"/>
    </row>
    <row r="35" spans="1:15" ht="12.75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  <c r="L35" s="283"/>
      <c r="M35" s="283"/>
      <c r="N35" s="310"/>
      <c r="O35" s="311"/>
    </row>
    <row r="36" spans="1:15" ht="1.5" customHeight="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4"/>
      <c r="L36" s="283"/>
      <c r="M36" s="283"/>
      <c r="N36" s="315"/>
      <c r="O36" s="316"/>
    </row>
    <row r="37" spans="1:15" ht="12.75" customHeight="1">
      <c r="A37" s="302" t="s">
        <v>83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283">
        <f>L34*O2</f>
        <v>1025.0717423999999</v>
      </c>
      <c r="M37" s="283"/>
      <c r="N37" s="283">
        <f>N34*O2</f>
        <v>8200.5739391999996</v>
      </c>
      <c r="O37" s="283"/>
    </row>
    <row r="38" spans="1:15" ht="8.25" customHeight="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283"/>
      <c r="M38" s="283"/>
      <c r="N38" s="283"/>
      <c r="O38" s="283"/>
    </row>
    <row r="39" spans="1:15" ht="12.75" hidden="1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283"/>
      <c r="M39" s="283"/>
      <c r="N39" s="283"/>
      <c r="O39" s="283"/>
    </row>
    <row r="40" spans="1:15" ht="12.75" customHeight="1">
      <c r="A40" s="302" t="s">
        <v>50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283">
        <f>L34+L37</f>
        <v>9567.3362624000001</v>
      </c>
      <c r="M40" s="283"/>
      <c r="N40" s="283">
        <f>N34+N37</f>
        <v>76538.690099200001</v>
      </c>
      <c r="O40" s="283"/>
    </row>
    <row r="41" spans="1:15" ht="9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283"/>
      <c r="M41" s="283"/>
      <c r="N41" s="283"/>
      <c r="O41" s="283"/>
    </row>
    <row r="42" spans="1:15" ht="12.75" hidden="1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283"/>
      <c r="M42" s="283"/>
      <c r="N42" s="283"/>
      <c r="O42" s="283"/>
    </row>
    <row r="43" spans="1:1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</row>
  </sheetData>
  <mergeCells count="126">
    <mergeCell ref="A40:K42"/>
    <mergeCell ref="A37:K39"/>
    <mergeCell ref="L37:M39"/>
    <mergeCell ref="L40:M42"/>
    <mergeCell ref="N37:O39"/>
    <mergeCell ref="N40:O42"/>
    <mergeCell ref="B27:I27"/>
    <mergeCell ref="B24:I24"/>
    <mergeCell ref="J24:K24"/>
    <mergeCell ref="J25:K25"/>
    <mergeCell ref="J26:K26"/>
    <mergeCell ref="L25:M25"/>
    <mergeCell ref="L26:M26"/>
    <mergeCell ref="L27:M27"/>
    <mergeCell ref="N24:O24"/>
    <mergeCell ref="N25:O25"/>
    <mergeCell ref="N26:O26"/>
    <mergeCell ref="N27:O27"/>
    <mergeCell ref="B25:I25"/>
    <mergeCell ref="B33:I33"/>
    <mergeCell ref="J33:K33"/>
    <mergeCell ref="L33:M33"/>
    <mergeCell ref="N33:O33"/>
    <mergeCell ref="B32:I32"/>
    <mergeCell ref="N9:O9"/>
    <mergeCell ref="L34:M36"/>
    <mergeCell ref="N34:O36"/>
    <mergeCell ref="N23:O23"/>
    <mergeCell ref="A34:K36"/>
    <mergeCell ref="B19:I19"/>
    <mergeCell ref="J19:K19"/>
    <mergeCell ref="L19:M19"/>
    <mergeCell ref="N19:O19"/>
    <mergeCell ref="B9:I9"/>
    <mergeCell ref="J9:K9"/>
    <mergeCell ref="L9:M9"/>
    <mergeCell ref="B21:I21"/>
    <mergeCell ref="J21:K21"/>
    <mergeCell ref="L21:M21"/>
    <mergeCell ref="N21:O21"/>
    <mergeCell ref="B26:I26"/>
    <mergeCell ref="B23:I23"/>
    <mergeCell ref="J23:K23"/>
    <mergeCell ref="L23:M23"/>
    <mergeCell ref="B20:I20"/>
    <mergeCell ref="J20:K20"/>
    <mergeCell ref="L20:M20"/>
    <mergeCell ref="N20:O20"/>
    <mergeCell ref="B6:O6"/>
    <mergeCell ref="B8:I8"/>
    <mergeCell ref="J8:K8"/>
    <mergeCell ref="L8:M8"/>
    <mergeCell ref="N8:O8"/>
    <mergeCell ref="A3:O3"/>
    <mergeCell ref="A2:M2"/>
    <mergeCell ref="A1:M1"/>
    <mergeCell ref="B5:I5"/>
    <mergeCell ref="J5:K5"/>
    <mergeCell ref="L5:M5"/>
    <mergeCell ref="N5:O5"/>
    <mergeCell ref="B4:I4"/>
    <mergeCell ref="J4:K4"/>
    <mergeCell ref="L4:M4"/>
    <mergeCell ref="N4:O4"/>
    <mergeCell ref="B7:I7"/>
    <mergeCell ref="J7:K7"/>
    <mergeCell ref="L7:M7"/>
    <mergeCell ref="N7:O7"/>
    <mergeCell ref="B22:I22"/>
    <mergeCell ref="J22:K22"/>
    <mergeCell ref="L22:M22"/>
    <mergeCell ref="N22:O22"/>
    <mergeCell ref="B29:I29"/>
    <mergeCell ref="N29:O29"/>
    <mergeCell ref="J29:K29"/>
    <mergeCell ref="L29:M29"/>
    <mergeCell ref="B28:I28"/>
    <mergeCell ref="J28:K28"/>
    <mergeCell ref="L28:M28"/>
    <mergeCell ref="N28:O28"/>
    <mergeCell ref="B30:I30"/>
    <mergeCell ref="J30:K30"/>
    <mergeCell ref="L30:M30"/>
    <mergeCell ref="N30:O30"/>
    <mergeCell ref="J32:K32"/>
    <mergeCell ref="L32:M32"/>
    <mergeCell ref="N32:O32"/>
    <mergeCell ref="B31:I31"/>
    <mergeCell ref="J31:K31"/>
    <mergeCell ref="L31:M31"/>
    <mergeCell ref="N31:O31"/>
    <mergeCell ref="L10:M10"/>
    <mergeCell ref="L11:M11"/>
    <mergeCell ref="L16:M16"/>
    <mergeCell ref="L18:M18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J12:K12"/>
    <mergeCell ref="J13:K13"/>
    <mergeCell ref="J14:K14"/>
    <mergeCell ref="J10:K10"/>
    <mergeCell ref="J11:K11"/>
    <mergeCell ref="J16:K16"/>
    <mergeCell ref="J18:K18"/>
    <mergeCell ref="J15:K15"/>
    <mergeCell ref="J17:K17"/>
    <mergeCell ref="N16:O16"/>
    <mergeCell ref="N17:O17"/>
    <mergeCell ref="N18:O18"/>
    <mergeCell ref="N11:O11"/>
    <mergeCell ref="N12:O12"/>
    <mergeCell ref="N13:O13"/>
    <mergeCell ref="N14:O14"/>
    <mergeCell ref="N15:O15"/>
    <mergeCell ref="L12:M12"/>
    <mergeCell ref="L13:M13"/>
    <mergeCell ref="L14:M14"/>
    <mergeCell ref="L15:M15"/>
    <mergeCell ref="L17:M17"/>
  </mergeCells>
  <pageMargins left="0.511811024" right="0.511811024" top="0.78740157499999996" bottom="0.78740157499999996" header="0.31496062000000002" footer="0.31496062000000002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I63"/>
  <sheetViews>
    <sheetView view="pageBreakPreview" topLeftCell="A31" zoomScale="70" zoomScaleNormal="70" zoomScaleSheetLayoutView="70" workbookViewId="0">
      <selection activeCell="C51" sqref="C51"/>
    </sheetView>
  </sheetViews>
  <sheetFormatPr defaultColWidth="9.109375" defaultRowHeight="13.2"/>
  <cols>
    <col min="1" max="1" width="52.109375" style="1" customWidth="1"/>
    <col min="2" max="2" width="24.6640625" style="1" customWidth="1"/>
    <col min="3" max="3" width="22.44140625" style="1" customWidth="1"/>
    <col min="4" max="6" width="5.6640625" style="1" customWidth="1"/>
    <col min="7" max="7" width="53.88671875" style="1" customWidth="1"/>
    <col min="8" max="8" width="26.44140625" style="1" customWidth="1"/>
    <col min="9" max="9" width="8" style="1" bestFit="1" customWidth="1"/>
    <col min="10" max="10" width="7.88671875" style="1" customWidth="1"/>
    <col min="11" max="16384" width="9.109375" style="1"/>
  </cols>
  <sheetData>
    <row r="1" spans="1:8" ht="73.5" customHeight="1">
      <c r="A1" s="159"/>
      <c r="B1" s="160"/>
      <c r="C1" s="160"/>
      <c r="D1" s="160"/>
      <c r="E1" s="160"/>
      <c r="F1" s="160"/>
      <c r="G1" s="160"/>
      <c r="H1" s="161"/>
    </row>
    <row r="2" spans="1:8" ht="20.25" customHeight="1">
      <c r="A2" s="162" t="s">
        <v>143</v>
      </c>
      <c r="B2" s="163"/>
      <c r="C2" s="163"/>
      <c r="D2" s="163"/>
      <c r="E2" s="163"/>
      <c r="F2" s="163"/>
      <c r="G2" s="163"/>
      <c r="H2" s="164"/>
    </row>
    <row r="3" spans="1:8">
      <c r="A3" s="165"/>
      <c r="B3" s="165"/>
      <c r="C3" s="165"/>
      <c r="D3" s="165"/>
      <c r="E3" s="165"/>
      <c r="F3" s="165"/>
      <c r="G3" s="165"/>
      <c r="H3" s="165"/>
    </row>
    <row r="4" spans="1:8">
      <c r="A4" s="165"/>
      <c r="B4" s="165"/>
      <c r="C4" s="165"/>
      <c r="D4" s="165"/>
      <c r="E4" s="165"/>
      <c r="F4" s="165"/>
      <c r="G4" s="165"/>
      <c r="H4" s="165"/>
    </row>
    <row r="5" spans="1:8" ht="17.399999999999999">
      <c r="A5" s="2" t="s">
        <v>7</v>
      </c>
      <c r="B5" s="3"/>
      <c r="C5" s="4"/>
    </row>
    <row r="6" spans="1:8" ht="13.8" thickBot="1">
      <c r="E6" s="6"/>
      <c r="F6" s="6"/>
    </row>
    <row r="7" spans="1:8" ht="14.25" customHeight="1">
      <c r="A7" s="166" t="s">
        <v>20</v>
      </c>
      <c r="B7" s="167"/>
      <c r="D7" s="6"/>
      <c r="E7" s="6"/>
      <c r="F7" s="6"/>
      <c r="G7" s="5" t="s">
        <v>51</v>
      </c>
      <c r="H7" s="49">
        <v>1</v>
      </c>
    </row>
    <row r="8" spans="1:8">
      <c r="A8" s="7" t="s">
        <v>138</v>
      </c>
      <c r="B8" s="8">
        <v>2</v>
      </c>
      <c r="D8" s="6"/>
      <c r="E8" s="6"/>
      <c r="F8" s="6"/>
      <c r="G8" s="30" t="s">
        <v>0</v>
      </c>
      <c r="H8" s="31" t="s">
        <v>21</v>
      </c>
    </row>
    <row r="9" spans="1:8" ht="12.75" customHeight="1">
      <c r="A9" s="30" t="s">
        <v>0</v>
      </c>
      <c r="B9" s="31" t="s">
        <v>21</v>
      </c>
      <c r="D9" s="6"/>
      <c r="E9" s="6"/>
      <c r="F9" s="6"/>
      <c r="G9" s="9" t="s">
        <v>1</v>
      </c>
      <c r="H9" s="10">
        <v>1000</v>
      </c>
    </row>
    <row r="10" spans="1:8">
      <c r="A10" s="9" t="s">
        <v>1</v>
      </c>
      <c r="B10" s="10">
        <v>954</v>
      </c>
      <c r="D10" s="6"/>
      <c r="E10" s="6"/>
      <c r="F10" s="6"/>
      <c r="G10" s="11" t="s">
        <v>110</v>
      </c>
      <c r="H10" s="81">
        <v>0</v>
      </c>
    </row>
    <row r="11" spans="1:8">
      <c r="A11" s="11" t="s">
        <v>109</v>
      </c>
      <c r="B11" s="12">
        <f>954*20%</f>
        <v>190.8</v>
      </c>
      <c r="D11" s="6"/>
      <c r="E11" s="6"/>
      <c r="F11" s="6"/>
      <c r="G11" s="11" t="s">
        <v>46</v>
      </c>
      <c r="H11" s="12">
        <f>(H9+H10)*'CALCULO ENCARGOS SOCIAIS'!G26</f>
        <v>368.3</v>
      </c>
    </row>
    <row r="12" spans="1:8">
      <c r="A12" s="11" t="s">
        <v>46</v>
      </c>
      <c r="B12" s="12">
        <f>(B10+B11)*'CALCULO ENCARGOS SOCIAIS'!G26</f>
        <v>421.62984</v>
      </c>
      <c r="D12" s="6"/>
      <c r="E12" s="6"/>
      <c r="F12" s="6"/>
      <c r="G12" s="13" t="s">
        <v>39</v>
      </c>
      <c r="H12" s="14">
        <f>'COMPOSIÇÃO EPI - POR GARI'!E27</f>
        <v>13.583333333333332</v>
      </c>
    </row>
    <row r="13" spans="1:8">
      <c r="A13" s="13" t="s">
        <v>39</v>
      </c>
      <c r="B13" s="14">
        <f>'COMPOSIÇÃO EPI - POR GARI'!E20</f>
        <v>28.708333333333332</v>
      </c>
      <c r="D13" s="6"/>
      <c r="E13" s="6"/>
      <c r="F13" s="6"/>
      <c r="G13" s="53"/>
      <c r="H13" s="53"/>
    </row>
    <row r="14" spans="1:8">
      <c r="A14" s="53"/>
      <c r="B14" s="53"/>
      <c r="D14" s="6"/>
      <c r="E14" s="6"/>
      <c r="F14" s="6"/>
      <c r="G14" s="15" t="s">
        <v>2</v>
      </c>
      <c r="H14" s="16">
        <f>SUM(H9:H12)</f>
        <v>1381.8833333333332</v>
      </c>
    </row>
    <row r="15" spans="1:8">
      <c r="A15" s="15" t="s">
        <v>2</v>
      </c>
      <c r="B15" s="16">
        <f>SUM(B10:B13)</f>
        <v>1595.1381733333333</v>
      </c>
      <c r="D15" s="6"/>
      <c r="E15" s="6"/>
      <c r="F15" s="6"/>
      <c r="G15" s="15"/>
      <c r="H15" s="16"/>
    </row>
    <row r="16" spans="1:8">
      <c r="A16" s="15"/>
      <c r="B16" s="16"/>
      <c r="D16" s="6"/>
      <c r="E16" s="6"/>
      <c r="F16" s="6"/>
      <c r="G16" s="15" t="s">
        <v>3</v>
      </c>
      <c r="H16" s="17">
        <f>H7</f>
        <v>1</v>
      </c>
    </row>
    <row r="17" spans="1:9" ht="13.8" thickBot="1">
      <c r="A17" s="15" t="s">
        <v>3</v>
      </c>
      <c r="B17" s="17">
        <f>B8</f>
        <v>2</v>
      </c>
      <c r="D17" s="6"/>
      <c r="E17" s="6"/>
      <c r="F17" s="6"/>
      <c r="G17" s="70" t="s">
        <v>4</v>
      </c>
      <c r="H17" s="71">
        <f>H14*H16</f>
        <v>1381.8833333333332</v>
      </c>
    </row>
    <row r="18" spans="1:9" ht="13.8" thickBot="1">
      <c r="A18" s="70" t="s">
        <v>4</v>
      </c>
      <c r="B18" s="71">
        <f>B15*B17</f>
        <v>3190.2763466666665</v>
      </c>
      <c r="D18" s="6"/>
      <c r="E18" s="6"/>
      <c r="F18" s="6"/>
    </row>
    <row r="19" spans="1:9" ht="13.8" thickBot="1">
      <c r="D19" s="6"/>
      <c r="E19" s="6"/>
      <c r="F19" s="6"/>
      <c r="G19" s="6"/>
      <c r="H19" s="6"/>
    </row>
    <row r="20" spans="1:9">
      <c r="A20" s="5" t="s">
        <v>139</v>
      </c>
      <c r="B20" s="49">
        <v>1</v>
      </c>
      <c r="D20" s="6"/>
      <c r="E20" s="6"/>
      <c r="F20" s="6"/>
      <c r="G20" s="5" t="s">
        <v>45</v>
      </c>
      <c r="H20" s="49">
        <v>1</v>
      </c>
    </row>
    <row r="21" spans="1:9">
      <c r="A21" s="30" t="s">
        <v>0</v>
      </c>
      <c r="B21" s="31" t="s">
        <v>21</v>
      </c>
      <c r="D21" s="6"/>
      <c r="E21" s="6"/>
      <c r="F21" s="6"/>
      <c r="G21" s="30" t="s">
        <v>0</v>
      </c>
      <c r="H21" s="31" t="s">
        <v>21</v>
      </c>
    </row>
    <row r="22" spans="1:9">
      <c r="A22" s="9" t="s">
        <v>1</v>
      </c>
      <c r="B22" s="10">
        <v>954</v>
      </c>
      <c r="D22" s="6"/>
      <c r="E22" s="6"/>
      <c r="F22" s="6"/>
      <c r="G22" s="9" t="s">
        <v>1</v>
      </c>
      <c r="H22" s="10">
        <v>1200</v>
      </c>
    </row>
    <row r="23" spans="1:9">
      <c r="A23" s="11" t="s">
        <v>109</v>
      </c>
      <c r="B23" s="12">
        <f>954*20%</f>
        <v>190.8</v>
      </c>
      <c r="D23" s="6"/>
      <c r="E23" s="6"/>
      <c r="F23" s="6"/>
      <c r="G23" s="11" t="s">
        <v>110</v>
      </c>
      <c r="H23" s="12">
        <v>0</v>
      </c>
    </row>
    <row r="24" spans="1:9">
      <c r="A24" s="11" t="s">
        <v>46</v>
      </c>
      <c r="B24" s="12">
        <f>(B22+B23)*'CALCULO ENCARGOS SOCIAIS'!G26</f>
        <v>421.62984</v>
      </c>
      <c r="G24" s="11" t="s">
        <v>46</v>
      </c>
      <c r="H24" s="12">
        <f>(H22+H23)*'CALCULO ENCARGOS SOCIAIS'!G26</f>
        <v>441.96000000000004</v>
      </c>
    </row>
    <row r="25" spans="1:9">
      <c r="A25" s="13" t="s">
        <v>39</v>
      </c>
      <c r="B25" s="14">
        <f>'COMPOSIÇÃO EPI - POR GARI'!E20</f>
        <v>28.708333333333332</v>
      </c>
      <c r="G25" s="13"/>
      <c r="H25" s="14"/>
    </row>
    <row r="26" spans="1:9">
      <c r="A26" s="15" t="s">
        <v>2</v>
      </c>
      <c r="B26" s="16">
        <f>SUM(B22:B25)</f>
        <v>1595.1381733333333</v>
      </c>
      <c r="G26" s="15" t="s">
        <v>2</v>
      </c>
      <c r="H26" s="16">
        <f>SUM(H22:H25)</f>
        <v>1641.96</v>
      </c>
    </row>
    <row r="27" spans="1:9">
      <c r="A27" s="15"/>
      <c r="B27" s="16"/>
      <c r="G27" s="15"/>
      <c r="H27" s="16"/>
    </row>
    <row r="28" spans="1:9">
      <c r="A28" s="15" t="s">
        <v>3</v>
      </c>
      <c r="B28" s="17">
        <f>B20</f>
        <v>1</v>
      </c>
      <c r="G28" s="15" t="s">
        <v>3</v>
      </c>
      <c r="H28" s="17">
        <f>H20</f>
        <v>1</v>
      </c>
    </row>
    <row r="29" spans="1:9" ht="13.8" thickBot="1">
      <c r="A29" s="70" t="s">
        <v>4</v>
      </c>
      <c r="B29" s="71">
        <f>B26*B28</f>
        <v>1595.1381733333333</v>
      </c>
      <c r="G29" s="70" t="s">
        <v>4</v>
      </c>
      <c r="H29" s="71">
        <f>H26*H28</f>
        <v>1641.96</v>
      </c>
    </row>
    <row r="30" spans="1:9">
      <c r="A30" s="50"/>
      <c r="B30" s="51"/>
    </row>
    <row r="31" spans="1:9">
      <c r="D31" s="6"/>
      <c r="E31" s="6"/>
      <c r="F31" s="6"/>
      <c r="G31" s="4"/>
      <c r="H31" s="137"/>
      <c r="I31" s="4"/>
    </row>
    <row r="32" spans="1:9">
      <c r="D32" s="6"/>
      <c r="E32" s="6"/>
      <c r="F32" s="6"/>
    </row>
    <row r="33" spans="1:9">
      <c r="D33" s="6"/>
      <c r="E33" s="6"/>
      <c r="F33" s="6"/>
      <c r="G33" s="6"/>
      <c r="H33" s="6"/>
    </row>
    <row r="34" spans="1:9">
      <c r="D34" s="6"/>
      <c r="E34" s="6"/>
      <c r="F34" s="6"/>
      <c r="G34" s="6"/>
      <c r="H34" s="6"/>
    </row>
    <row r="35" spans="1:9">
      <c r="D35" s="6"/>
      <c r="E35" s="6"/>
      <c r="F35" s="6"/>
      <c r="G35" s="6"/>
      <c r="H35" s="6"/>
    </row>
    <row r="36" spans="1:9" ht="71.25" customHeight="1">
      <c r="A36" s="165"/>
      <c r="B36" s="165"/>
      <c r="C36" s="165"/>
      <c r="D36" s="165"/>
      <c r="E36" s="165"/>
      <c r="F36" s="165"/>
      <c r="G36" s="165"/>
      <c r="H36" s="165"/>
      <c r="I36" s="165"/>
    </row>
    <row r="37" spans="1:9" ht="13.8" thickBot="1">
      <c r="D37" s="6"/>
      <c r="E37" s="6"/>
      <c r="F37" s="6"/>
      <c r="G37" s="6"/>
      <c r="H37" s="6"/>
    </row>
    <row r="38" spans="1:9" ht="21.75" customHeight="1" thickBot="1">
      <c r="A38" s="133" t="s">
        <v>54</v>
      </c>
      <c r="B38" s="133" t="s">
        <v>106</v>
      </c>
      <c r="C38" s="133" t="s">
        <v>21</v>
      </c>
      <c r="D38" s="6"/>
      <c r="E38" s="6"/>
      <c r="F38" s="6"/>
      <c r="G38" s="168" t="s">
        <v>132</v>
      </c>
      <c r="H38" s="169"/>
    </row>
    <row r="39" spans="1:9" ht="15" customHeight="1">
      <c r="A39" s="99" t="s">
        <v>0</v>
      </c>
      <c r="B39" s="132"/>
      <c r="C39" s="134"/>
      <c r="D39" s="6"/>
      <c r="E39" s="6"/>
      <c r="F39" s="6"/>
      <c r="G39" s="135" t="s">
        <v>0</v>
      </c>
      <c r="H39" s="88"/>
    </row>
    <row r="40" spans="1:9">
      <c r="A40" s="124" t="s">
        <v>41</v>
      </c>
      <c r="B40" s="53">
        <f>B8</f>
        <v>2</v>
      </c>
      <c r="C40" s="128">
        <f>B18</f>
        <v>3190.2763466666665</v>
      </c>
      <c r="D40" s="6"/>
      <c r="E40" s="6"/>
      <c r="F40" s="6"/>
      <c r="G40" s="60" t="s">
        <v>40</v>
      </c>
      <c r="H40" s="63">
        <f>'CUSTO COM UTEN, INS E MAQ'!D9</f>
        <v>39</v>
      </c>
    </row>
    <row r="41" spans="1:9">
      <c r="A41" s="44" t="s">
        <v>52</v>
      </c>
      <c r="B41" s="53">
        <f>B20</f>
        <v>1</v>
      </c>
      <c r="C41" s="129">
        <f>B29</f>
        <v>1595.1381733333333</v>
      </c>
      <c r="D41" s="6"/>
      <c r="E41" s="6"/>
      <c r="F41" s="6"/>
      <c r="G41" s="60" t="s">
        <v>57</v>
      </c>
      <c r="H41" s="63">
        <f>'CUSTO COM UTEN, INS E MAQ'!D10</f>
        <v>39</v>
      </c>
    </row>
    <row r="42" spans="1:9">
      <c r="A42" s="126" t="s">
        <v>53</v>
      </c>
      <c r="B42" s="53">
        <f>H7</f>
        <v>1</v>
      </c>
      <c r="C42" s="130">
        <f>H17</f>
        <v>1381.8833333333332</v>
      </c>
      <c r="D42" s="6"/>
      <c r="E42" s="6"/>
      <c r="F42" s="6"/>
      <c r="G42" s="60" t="s">
        <v>60</v>
      </c>
      <c r="H42" s="63">
        <f>'CUSTO COM UTEN, INS E MAQ'!D11</f>
        <v>28</v>
      </c>
    </row>
    <row r="43" spans="1:9">
      <c r="A43" s="126" t="s">
        <v>44</v>
      </c>
      <c r="B43" s="53">
        <f>H20</f>
        <v>1</v>
      </c>
      <c r="C43" s="130">
        <f>H29</f>
        <v>1641.96</v>
      </c>
      <c r="D43" s="6"/>
      <c r="E43" s="6"/>
      <c r="F43" s="6"/>
      <c r="G43" s="68" t="s">
        <v>4</v>
      </c>
      <c r="H43" s="89">
        <f ca="1">SUM(H40:H43)</f>
        <v>106</v>
      </c>
    </row>
    <row r="44" spans="1:9" ht="21.75" customHeight="1">
      <c r="A44" s="127" t="s">
        <v>4</v>
      </c>
      <c r="B44" s="80">
        <f>SUM(B40:B43)</f>
        <v>5</v>
      </c>
      <c r="C44" s="131">
        <f>SUM(C40:C43)</f>
        <v>7809.2578533333335</v>
      </c>
      <c r="D44" s="6"/>
      <c r="E44" s="6"/>
      <c r="F44" s="6"/>
    </row>
    <row r="45" spans="1:9">
      <c r="D45" s="6"/>
      <c r="E45" s="6"/>
      <c r="F45" s="6"/>
      <c r="G45" s="6"/>
      <c r="H45" s="6"/>
    </row>
    <row r="46" spans="1:9">
      <c r="A46" s="170" t="s">
        <v>104</v>
      </c>
      <c r="B46" s="170"/>
      <c r="C46" s="170"/>
      <c r="D46" s="6"/>
      <c r="E46" s="6"/>
      <c r="F46" s="6"/>
      <c r="G46" s="6"/>
      <c r="H46" s="6"/>
    </row>
    <row r="47" spans="1:9">
      <c r="A47" s="79" t="s">
        <v>0</v>
      </c>
      <c r="B47" s="114" t="s">
        <v>111</v>
      </c>
      <c r="C47" s="114" t="s">
        <v>21</v>
      </c>
      <c r="D47" s="6"/>
      <c r="E47" s="6"/>
      <c r="F47" s="6"/>
      <c r="G47" s="157" t="s">
        <v>62</v>
      </c>
      <c r="H47" s="158"/>
    </row>
    <row r="48" spans="1:9" ht="14.25" customHeight="1">
      <c r="A48" s="124" t="s">
        <v>99</v>
      </c>
      <c r="B48" s="53">
        <f>B8+B20+H7</f>
        <v>4</v>
      </c>
      <c r="C48" s="10">
        <f>'COMPOSIÇÃO EPI - POR GARI'!E33</f>
        <v>28.125</v>
      </c>
      <c r="D48" s="6"/>
      <c r="E48" s="6"/>
      <c r="F48" s="6"/>
      <c r="G48" s="65" t="s">
        <v>0</v>
      </c>
      <c r="H48" s="65"/>
    </row>
    <row r="49" spans="1:8">
      <c r="A49" s="44" t="s">
        <v>10</v>
      </c>
      <c r="B49" s="53">
        <f>B8+B20+H7</f>
        <v>4</v>
      </c>
      <c r="C49" s="119">
        <f>'COMPOSIÇÃO EPI - POR GARI'!E34</f>
        <v>15.625</v>
      </c>
      <c r="D49" s="6"/>
      <c r="E49" s="6"/>
      <c r="F49" s="6"/>
      <c r="G49" s="60" t="s">
        <v>58</v>
      </c>
      <c r="H49" s="90">
        <f>'CUSTO COM COMBUSTÍVEL'!F8</f>
        <v>147.84</v>
      </c>
    </row>
    <row r="50" spans="1:8">
      <c r="A50" s="125" t="s">
        <v>100</v>
      </c>
      <c r="B50" s="53">
        <f>B8+B20+H7</f>
        <v>4</v>
      </c>
      <c r="C50" s="12">
        <f>'COMPOSIÇÃO EPI - POR GARI'!E35</f>
        <v>17.083333333333332</v>
      </c>
      <c r="D50" s="21"/>
      <c r="E50" s="21"/>
      <c r="F50" s="21"/>
      <c r="G50" s="53" t="s">
        <v>118</v>
      </c>
      <c r="H50" s="91">
        <f>'CUSTO COM COMBUSTÍVEL'!F9</f>
        <v>396</v>
      </c>
    </row>
    <row r="51" spans="1:8">
      <c r="A51" s="126" t="s">
        <v>12</v>
      </c>
      <c r="B51" s="53">
        <f>B8+B20</f>
        <v>3</v>
      </c>
      <c r="C51" s="12">
        <f>'COMPOSIÇÃO EPI - POR GARI'!E36</f>
        <v>10.875</v>
      </c>
      <c r="D51" s="18"/>
      <c r="E51" s="18"/>
      <c r="F51" s="18"/>
      <c r="G51" s="68" t="s">
        <v>4</v>
      </c>
      <c r="H51" s="72">
        <f>SUM(H49:H50)</f>
        <v>543.84</v>
      </c>
    </row>
    <row r="52" spans="1:8">
      <c r="A52" s="126" t="s">
        <v>13</v>
      </c>
      <c r="B52" s="53">
        <f>B8+B20+H7</f>
        <v>4</v>
      </c>
      <c r="C52" s="14">
        <f>'COMPOSIÇÃO EPI - POR GARI'!E37</f>
        <v>7.333333333333333</v>
      </c>
      <c r="D52" s="18"/>
      <c r="E52" s="18"/>
      <c r="F52" s="18"/>
    </row>
    <row r="53" spans="1:8">
      <c r="A53" s="126" t="s">
        <v>14</v>
      </c>
      <c r="B53" s="53">
        <f>B8+B20</f>
        <v>3</v>
      </c>
      <c r="C53" s="14">
        <f>'COMPOSIÇÃO EPI - POR GARI'!E38</f>
        <v>15</v>
      </c>
      <c r="D53" s="18"/>
      <c r="E53" s="18"/>
      <c r="F53" s="18"/>
      <c r="G53" s="18"/>
    </row>
    <row r="54" spans="1:8">
      <c r="A54" s="138" t="s">
        <v>97</v>
      </c>
      <c r="B54" s="53">
        <f>B8+B20</f>
        <v>3</v>
      </c>
      <c r="C54" s="121">
        <f>'COMPOSIÇÃO EPI - POR GARI'!E39</f>
        <v>18.75</v>
      </c>
      <c r="D54" s="18"/>
      <c r="E54" s="18"/>
      <c r="F54" s="18"/>
      <c r="G54" s="18"/>
    </row>
    <row r="55" spans="1:8">
      <c r="A55" s="127"/>
      <c r="B55" s="122"/>
      <c r="C55" s="69">
        <f>SUM(C48:C54)</f>
        <v>112.79166666666666</v>
      </c>
      <c r="D55" s="18"/>
      <c r="E55" s="18"/>
      <c r="F55" s="18"/>
      <c r="G55" s="18"/>
    </row>
    <row r="56" spans="1:8">
      <c r="A56" s="20"/>
      <c r="B56" s="46"/>
      <c r="C56" s="18"/>
      <c r="D56" s="18"/>
      <c r="E56" s="18"/>
      <c r="F56" s="18"/>
      <c r="G56" s="18"/>
    </row>
    <row r="57" spans="1:8">
      <c r="H57" s="19"/>
    </row>
    <row r="58" spans="1:8">
      <c r="B58" s="48"/>
    </row>
    <row r="59" spans="1:8">
      <c r="B59" s="47"/>
      <c r="C59" s="4"/>
    </row>
    <row r="60" spans="1:8">
      <c r="B60" s="19"/>
      <c r="C60" s="45"/>
    </row>
    <row r="62" spans="1:8">
      <c r="B62" s="19"/>
    </row>
    <row r="63" spans="1:8">
      <c r="B63" s="19"/>
    </row>
  </sheetData>
  <mergeCells count="8">
    <mergeCell ref="G47:H47"/>
    <mergeCell ref="A1:H1"/>
    <mergeCell ref="A2:H2"/>
    <mergeCell ref="A36:I36"/>
    <mergeCell ref="A3:H4"/>
    <mergeCell ref="A7:B7"/>
    <mergeCell ref="G38:H38"/>
    <mergeCell ref="A46:C46"/>
  </mergeCells>
  <printOptions horizontalCentered="1"/>
  <pageMargins left="0.23622047244094491" right="0.23622047244094491" top="0.55118110236220474" bottom="0.55118110236220474" header="0.51181102362204722" footer="0.51181102362204722"/>
  <pageSetup paperSize="9" scale="70" orientation="landscape" horizontalDpi="4294967293" r:id="rId1"/>
  <headerFooter alignWithMargins="0"/>
  <rowBreaks count="2" manualBreakCount="2">
    <brk id="32" max="8" man="1"/>
    <brk id="56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I43"/>
  <sheetViews>
    <sheetView view="pageBreakPreview" zoomScale="90" zoomScaleNormal="70" zoomScaleSheetLayoutView="90" workbookViewId="0">
      <selection activeCell="E27" sqref="E27"/>
    </sheetView>
  </sheetViews>
  <sheetFormatPr defaultColWidth="9.109375" defaultRowHeight="13.2"/>
  <cols>
    <col min="1" max="1" width="9.109375" style="1"/>
    <col min="2" max="2" width="47" style="1" customWidth="1"/>
    <col min="3" max="3" width="32.109375" style="1" bestFit="1" customWidth="1"/>
    <col min="4" max="4" width="32.33203125" style="1" customWidth="1"/>
    <col min="5" max="5" width="28.6640625" style="1" customWidth="1"/>
    <col min="6" max="6" width="23.6640625" style="1" customWidth="1"/>
    <col min="7" max="7" width="20" style="1" customWidth="1"/>
    <col min="8" max="8" width="15.6640625" style="1" customWidth="1"/>
    <col min="9" max="9" width="18.33203125" style="1" customWidth="1"/>
    <col min="10" max="11" width="13.109375" style="1" bestFit="1" customWidth="1"/>
    <col min="12" max="12" width="8" style="1" bestFit="1" customWidth="1"/>
    <col min="13" max="13" width="7.88671875" style="1" customWidth="1"/>
    <col min="14" max="16384" width="9.109375" style="1"/>
  </cols>
  <sheetData>
    <row r="1" spans="1:9" ht="73.5" customHeight="1" thickBot="1">
      <c r="A1" s="108"/>
      <c r="B1" s="179"/>
      <c r="C1" s="180"/>
      <c r="D1" s="180"/>
      <c r="E1" s="180"/>
    </row>
    <row r="2" spans="1:9" ht="12.75" customHeight="1">
      <c r="A2" s="181" t="s">
        <v>55</v>
      </c>
      <c r="B2" s="182"/>
      <c r="C2" s="182"/>
      <c r="D2" s="182"/>
      <c r="E2" s="183"/>
      <c r="F2" s="84"/>
      <c r="G2" s="84"/>
      <c r="H2" s="84"/>
      <c r="I2" s="85"/>
    </row>
    <row r="3" spans="1:9" ht="12.75" customHeight="1">
      <c r="A3" s="184"/>
      <c r="B3" s="163"/>
      <c r="C3" s="163"/>
      <c r="D3" s="163"/>
      <c r="E3" s="185"/>
      <c r="F3" s="86"/>
      <c r="G3" s="86"/>
      <c r="H3" s="86"/>
      <c r="I3" s="87"/>
    </row>
    <row r="4" spans="1:9">
      <c r="A4" s="186"/>
      <c r="B4" s="187"/>
      <c r="C4" s="187"/>
      <c r="D4" s="187"/>
      <c r="E4" s="188"/>
      <c r="F4" s="92"/>
      <c r="G4" s="92"/>
      <c r="H4" s="92"/>
      <c r="I4" s="92"/>
    </row>
    <row r="5" spans="1:9">
      <c r="A5" s="189"/>
      <c r="B5" s="190"/>
      <c r="C5" s="190"/>
      <c r="D5" s="190"/>
      <c r="E5" s="191"/>
      <c r="F5" s="6"/>
      <c r="G5" s="6"/>
      <c r="H5" s="6"/>
      <c r="I5" s="6"/>
    </row>
    <row r="6" spans="1:9" ht="17.399999999999999">
      <c r="A6" s="192" t="s">
        <v>42</v>
      </c>
      <c r="B6" s="193"/>
      <c r="C6" s="193"/>
      <c r="D6" s="193"/>
      <c r="E6" s="194"/>
      <c r="F6" s="4"/>
    </row>
    <row r="7" spans="1:9" ht="18.75" customHeight="1">
      <c r="A7" s="195"/>
      <c r="B7" s="196"/>
      <c r="C7" s="196"/>
      <c r="D7" s="196"/>
      <c r="E7" s="197"/>
    </row>
    <row r="8" spans="1:9" ht="17.399999999999999">
      <c r="A8" s="176" t="s">
        <v>43</v>
      </c>
      <c r="B8" s="176"/>
      <c r="C8" s="96"/>
      <c r="D8" s="97"/>
      <c r="E8" s="98"/>
    </row>
    <row r="9" spans="1:9" ht="12.75" customHeight="1">
      <c r="A9" s="176"/>
      <c r="B9" s="176"/>
      <c r="C9" s="97"/>
      <c r="D9" s="97"/>
      <c r="E9" s="98"/>
    </row>
    <row r="10" spans="1:9">
      <c r="A10" s="177" t="s">
        <v>47</v>
      </c>
      <c r="B10" s="174" t="s">
        <v>8</v>
      </c>
      <c r="C10" s="139" t="s">
        <v>15</v>
      </c>
      <c r="D10" s="139" t="s">
        <v>17</v>
      </c>
      <c r="E10" s="140" t="s">
        <v>18</v>
      </c>
      <c r="H10" s="18"/>
    </row>
    <row r="11" spans="1:9">
      <c r="A11" s="178"/>
      <c r="B11" s="175"/>
      <c r="C11" s="93" t="s">
        <v>16</v>
      </c>
      <c r="D11" s="94" t="s">
        <v>6</v>
      </c>
      <c r="E11" s="95" t="s">
        <v>19</v>
      </c>
      <c r="H11" s="18"/>
    </row>
    <row r="12" spans="1:9">
      <c r="A12" s="65" t="s">
        <v>48</v>
      </c>
      <c r="B12" s="105" t="s">
        <v>41</v>
      </c>
      <c r="C12" s="22"/>
      <c r="D12" s="23"/>
      <c r="E12" s="27"/>
      <c r="H12" s="18"/>
    </row>
    <row r="13" spans="1:9">
      <c r="A13" s="111" t="s">
        <v>84</v>
      </c>
      <c r="B13" s="106" t="s">
        <v>9</v>
      </c>
      <c r="C13" s="24">
        <v>1</v>
      </c>
      <c r="D13" s="115">
        <v>45</v>
      </c>
      <c r="E13" s="28">
        <f>($C$13/8)*D13</f>
        <v>5.625</v>
      </c>
      <c r="H13" s="18"/>
    </row>
    <row r="14" spans="1:9">
      <c r="A14" s="111" t="s">
        <v>85</v>
      </c>
      <c r="B14" s="106" t="s">
        <v>10</v>
      </c>
      <c r="C14" s="24">
        <v>1</v>
      </c>
      <c r="D14" s="115">
        <v>25</v>
      </c>
      <c r="E14" s="28">
        <f>($C$14/8)*D14</f>
        <v>3.125</v>
      </c>
      <c r="H14" s="18"/>
    </row>
    <row r="15" spans="1:9">
      <c r="A15" s="111" t="s">
        <v>86</v>
      </c>
      <c r="B15" s="106" t="s">
        <v>11</v>
      </c>
      <c r="C15" s="24">
        <v>1</v>
      </c>
      <c r="D15" s="115">
        <v>30</v>
      </c>
      <c r="E15" s="28">
        <f>($C$15/8)*D15</f>
        <v>3.75</v>
      </c>
      <c r="H15" s="18"/>
    </row>
    <row r="16" spans="1:9">
      <c r="A16" s="111" t="s">
        <v>87</v>
      </c>
      <c r="B16" s="106" t="s">
        <v>12</v>
      </c>
      <c r="C16" s="24">
        <v>1</v>
      </c>
      <c r="D16" s="115">
        <v>29</v>
      </c>
      <c r="E16" s="28">
        <f>($C$16/8)*D16</f>
        <v>3.625</v>
      </c>
      <c r="H16" s="18"/>
    </row>
    <row r="17" spans="1:8">
      <c r="A17" s="111" t="s">
        <v>88</v>
      </c>
      <c r="B17" s="106" t="s">
        <v>13</v>
      </c>
      <c r="C17" s="24">
        <v>1</v>
      </c>
      <c r="D17" s="115">
        <v>12</v>
      </c>
      <c r="E17" s="28">
        <f>($C$17/9)*D17</f>
        <v>1.3333333333333333</v>
      </c>
      <c r="H17" s="18"/>
    </row>
    <row r="18" spans="1:8">
      <c r="A18" s="111" t="s">
        <v>89</v>
      </c>
      <c r="B18" s="106" t="s">
        <v>14</v>
      </c>
      <c r="C18" s="24">
        <v>2</v>
      </c>
      <c r="D18" s="115">
        <v>20</v>
      </c>
      <c r="E18" s="28">
        <f>($C$18/8)*D18</f>
        <v>5</v>
      </c>
      <c r="H18" s="18"/>
    </row>
    <row r="19" spans="1:8">
      <c r="A19" s="111" t="s">
        <v>90</v>
      </c>
      <c r="B19" s="106" t="s">
        <v>97</v>
      </c>
      <c r="C19" s="24">
        <v>2</v>
      </c>
      <c r="D19" s="115">
        <v>25</v>
      </c>
      <c r="E19" s="28">
        <f>($C$19/8)*D19</f>
        <v>6.25</v>
      </c>
      <c r="H19" s="18"/>
    </row>
    <row r="20" spans="1:8">
      <c r="A20" s="112"/>
      <c r="B20" s="123" t="s">
        <v>5</v>
      </c>
      <c r="C20" s="73">
        <f>SUM(C13:C19)</f>
        <v>9</v>
      </c>
      <c r="D20" s="116">
        <f>SUM(D13:D19)</f>
        <v>186</v>
      </c>
      <c r="E20" s="74">
        <f>SUM(E13:E19)</f>
        <v>28.708333333333332</v>
      </c>
      <c r="H20" s="18"/>
    </row>
    <row r="21" spans="1:8">
      <c r="A21" s="111"/>
      <c r="B21" s="105"/>
      <c r="C21" s="25"/>
      <c r="D21" s="26"/>
      <c r="E21" s="29"/>
      <c r="H21" s="18"/>
    </row>
    <row r="22" spans="1:8">
      <c r="A22" s="65" t="s">
        <v>91</v>
      </c>
      <c r="B22" s="55" t="s">
        <v>56</v>
      </c>
      <c r="C22" s="22"/>
      <c r="D22" s="23"/>
      <c r="E22" s="27"/>
      <c r="H22" s="18"/>
    </row>
    <row r="23" spans="1:8">
      <c r="A23" s="111" t="s">
        <v>92</v>
      </c>
      <c r="B23" s="107" t="s">
        <v>9</v>
      </c>
      <c r="C23" s="24">
        <v>1</v>
      </c>
      <c r="D23" s="115">
        <v>45</v>
      </c>
      <c r="E23" s="28">
        <f>($C$23/8)*D23</f>
        <v>5.625</v>
      </c>
      <c r="H23" s="18"/>
    </row>
    <row r="24" spans="1:8">
      <c r="A24" s="111" t="s">
        <v>93</v>
      </c>
      <c r="B24" s="106" t="s">
        <v>10</v>
      </c>
      <c r="C24" s="24">
        <v>1</v>
      </c>
      <c r="D24" s="115">
        <v>25</v>
      </c>
      <c r="E24" s="28">
        <f>($C$24/8)*D24</f>
        <v>3.125</v>
      </c>
      <c r="H24" s="18"/>
    </row>
    <row r="25" spans="1:8">
      <c r="A25" s="111" t="s">
        <v>94</v>
      </c>
      <c r="B25" s="106" t="s">
        <v>11</v>
      </c>
      <c r="C25" s="24">
        <v>1</v>
      </c>
      <c r="D25" s="115">
        <v>30</v>
      </c>
      <c r="E25" s="28">
        <f>($C$25/9)*D25</f>
        <v>3.333333333333333</v>
      </c>
      <c r="H25" s="18"/>
    </row>
    <row r="26" spans="1:8">
      <c r="A26" s="111" t="s">
        <v>95</v>
      </c>
      <c r="B26" s="106" t="s">
        <v>13</v>
      </c>
      <c r="C26" s="24">
        <v>1</v>
      </c>
      <c r="D26" s="115">
        <v>12</v>
      </c>
      <c r="E26" s="28">
        <f>($C$26/8)*D26</f>
        <v>1.5</v>
      </c>
      <c r="H26" s="18"/>
    </row>
    <row r="27" spans="1:8">
      <c r="A27" s="112"/>
      <c r="B27" s="123" t="s">
        <v>5</v>
      </c>
      <c r="C27" s="73">
        <f>SUM(C23:C26)</f>
        <v>4</v>
      </c>
      <c r="D27" s="116">
        <f>SUM(D23:D26)</f>
        <v>112</v>
      </c>
      <c r="E27" s="74">
        <f>SUM(E23:E26)</f>
        <v>13.583333333333332</v>
      </c>
      <c r="H27" s="18"/>
    </row>
    <row r="28" spans="1:8">
      <c r="A28" s="109"/>
      <c r="B28" s="105"/>
      <c r="C28" s="25"/>
      <c r="D28" s="26"/>
      <c r="E28" s="56"/>
      <c r="H28" s="18"/>
    </row>
    <row r="29" spans="1:8" s="58" customFormat="1">
      <c r="A29" s="110"/>
      <c r="D29" s="57"/>
      <c r="E29" s="57"/>
      <c r="H29" s="59"/>
    </row>
    <row r="30" spans="1:8">
      <c r="A30" s="109"/>
    </row>
    <row r="31" spans="1:8">
      <c r="A31" s="109"/>
      <c r="B31" s="171" t="s">
        <v>104</v>
      </c>
      <c r="C31" s="172"/>
      <c r="D31" s="172"/>
      <c r="E31" s="172"/>
      <c r="F31" s="173"/>
    </row>
    <row r="32" spans="1:8">
      <c r="A32" s="109"/>
      <c r="B32" s="80" t="s">
        <v>0</v>
      </c>
      <c r="C32" s="80" t="s">
        <v>105</v>
      </c>
      <c r="D32" s="135" t="s">
        <v>140</v>
      </c>
      <c r="E32" s="80" t="s">
        <v>64</v>
      </c>
      <c r="F32" s="136" t="s">
        <v>112</v>
      </c>
    </row>
    <row r="33" spans="1:6">
      <c r="A33" s="109"/>
      <c r="B33" s="60" t="s">
        <v>99</v>
      </c>
      <c r="C33" s="53">
        <f>C13+C23</f>
        <v>2</v>
      </c>
      <c r="D33" s="53">
        <f>'COMPOS DA EQUIPE DE LIMPEZA URB'!B48</f>
        <v>4</v>
      </c>
      <c r="E33" s="117">
        <f>E13+E23*D33</f>
        <v>28.125</v>
      </c>
      <c r="F33" s="141">
        <f t="shared" ref="F33:F39" si="0">E33*9</f>
        <v>253.125</v>
      </c>
    </row>
    <row r="34" spans="1:6">
      <c r="A34" s="109"/>
      <c r="B34" s="53" t="s">
        <v>10</v>
      </c>
      <c r="C34" s="53">
        <f>C14+C24</f>
        <v>2</v>
      </c>
      <c r="D34" s="53">
        <f>'COMPOS DA EQUIPE DE LIMPEZA URB'!B49</f>
        <v>4</v>
      </c>
      <c r="E34" s="52">
        <f>E14+E24*D34</f>
        <v>15.625</v>
      </c>
      <c r="F34" s="141">
        <f t="shared" si="0"/>
        <v>140.625</v>
      </c>
    </row>
    <row r="35" spans="1:6">
      <c r="A35" s="109"/>
      <c r="B35" s="118" t="s">
        <v>100</v>
      </c>
      <c r="C35" s="53">
        <f>C15+C25</f>
        <v>2</v>
      </c>
      <c r="D35" s="53">
        <f>'COMPOS DA EQUIPE DE LIMPEZA URB'!B50</f>
        <v>4</v>
      </c>
      <c r="E35" s="119">
        <f>E15+E25*D35</f>
        <v>17.083333333333332</v>
      </c>
      <c r="F35" s="141">
        <f t="shared" si="0"/>
        <v>153.75</v>
      </c>
    </row>
    <row r="36" spans="1:6">
      <c r="A36" s="109"/>
      <c r="B36" s="120" t="s">
        <v>12</v>
      </c>
      <c r="C36" s="53">
        <f>C16</f>
        <v>1</v>
      </c>
      <c r="D36" s="53">
        <f>'COMPOS DA EQUIPE DE LIMPEZA URB'!B51</f>
        <v>3</v>
      </c>
      <c r="E36" s="119">
        <f>E16*D36</f>
        <v>10.875</v>
      </c>
      <c r="F36" s="141">
        <f t="shared" si="0"/>
        <v>97.875</v>
      </c>
    </row>
    <row r="37" spans="1:6">
      <c r="A37" s="109"/>
      <c r="B37" s="120" t="s">
        <v>13</v>
      </c>
      <c r="C37" s="53">
        <f>C17+C26</f>
        <v>2</v>
      </c>
      <c r="D37" s="53">
        <f>'COMPOS DA EQUIPE DE LIMPEZA URB'!B52</f>
        <v>4</v>
      </c>
      <c r="E37" s="121">
        <f>E17+E26*D37</f>
        <v>7.333333333333333</v>
      </c>
      <c r="F37" s="141">
        <f t="shared" si="0"/>
        <v>66</v>
      </c>
    </row>
    <row r="38" spans="1:6">
      <c r="A38" s="109"/>
      <c r="B38" s="120" t="s">
        <v>14</v>
      </c>
      <c r="C38" s="53">
        <f>C18</f>
        <v>2</v>
      </c>
      <c r="D38" s="53">
        <f>'COMPOS DA EQUIPE DE LIMPEZA URB'!B53</f>
        <v>3</v>
      </c>
      <c r="E38" s="121">
        <f>E18*D38</f>
        <v>15</v>
      </c>
      <c r="F38" s="141">
        <f t="shared" si="0"/>
        <v>135</v>
      </c>
    </row>
    <row r="39" spans="1:6">
      <c r="A39" s="109"/>
      <c r="B39" s="120" t="s">
        <v>97</v>
      </c>
      <c r="C39" s="53">
        <f>C19</f>
        <v>2</v>
      </c>
      <c r="D39" s="53">
        <f>'COMPOS DA EQUIPE DE LIMPEZA URB'!B54</f>
        <v>3</v>
      </c>
      <c r="E39" s="121">
        <f>E19*D39</f>
        <v>18.75</v>
      </c>
      <c r="F39" s="141">
        <f t="shared" si="0"/>
        <v>168.75</v>
      </c>
    </row>
    <row r="40" spans="1:6">
      <c r="A40" s="109"/>
      <c r="B40" s="68" t="s">
        <v>4</v>
      </c>
      <c r="C40" s="136">
        <f>SUM(C33:C39)</f>
        <v>13</v>
      </c>
      <c r="D40" s="122"/>
      <c r="E40" s="69">
        <f>SUM(E33:E39)</f>
        <v>112.79166666666666</v>
      </c>
      <c r="F40" s="142">
        <f>SUM(F33:F39)</f>
        <v>1015.125</v>
      </c>
    </row>
    <row r="41" spans="1:6">
      <c r="A41" s="109"/>
    </row>
    <row r="42" spans="1:6">
      <c r="A42" s="109"/>
    </row>
    <row r="43" spans="1:6">
      <c r="A43" s="109"/>
    </row>
  </sheetData>
  <mergeCells count="9">
    <mergeCell ref="B31:F31"/>
    <mergeCell ref="B10:B11"/>
    <mergeCell ref="A8:B9"/>
    <mergeCell ref="A10:A11"/>
    <mergeCell ref="B1:E1"/>
    <mergeCell ref="A2:E3"/>
    <mergeCell ref="A4:E5"/>
    <mergeCell ref="A6:E6"/>
    <mergeCell ref="A7:E7"/>
  </mergeCells>
  <printOptions horizontalCentered="1"/>
  <pageMargins left="0.23622047244094491" right="0.23622047244094491" top="0.55118110236220474" bottom="0.55118110236220474" header="0.51181102362204722" footer="0.51181102362204722"/>
  <pageSetup paperSize="9" scale="61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view="pageBreakPreview" zoomScale="90" zoomScaleNormal="100" zoomScaleSheetLayoutView="90" workbookViewId="0">
      <selection activeCell="F21" sqref="F21:H21"/>
    </sheetView>
  </sheetViews>
  <sheetFormatPr defaultRowHeight="13.2"/>
  <cols>
    <col min="2" max="2" width="33.6640625" customWidth="1"/>
    <col min="3" max="3" width="23.5546875" customWidth="1"/>
    <col min="4" max="4" width="33.5546875" customWidth="1"/>
    <col min="5" max="5" width="25.6640625" customWidth="1"/>
  </cols>
  <sheetData>
    <row r="2" spans="2:5" ht="9.75" customHeight="1"/>
    <row r="3" spans="2:5" hidden="1"/>
    <row r="4" spans="2:5" ht="43.5" customHeight="1">
      <c r="B4" s="156"/>
      <c r="C4" s="156"/>
      <c r="D4" s="156"/>
      <c r="E4" s="156"/>
    </row>
    <row r="5" spans="2:5">
      <c r="B5" s="201" t="s">
        <v>135</v>
      </c>
      <c r="C5" s="201"/>
      <c r="D5" s="201"/>
      <c r="E5" s="201"/>
    </row>
    <row r="6" spans="2:5">
      <c r="B6" s="156"/>
      <c r="C6" s="156"/>
      <c r="D6" s="156"/>
      <c r="E6" s="156"/>
    </row>
    <row r="7" spans="2:5">
      <c r="B7" s="198" t="s">
        <v>61</v>
      </c>
      <c r="C7" s="199"/>
      <c r="D7" s="199"/>
      <c r="E7" s="200"/>
    </row>
    <row r="8" spans="2:5">
      <c r="B8" s="30" t="s">
        <v>0</v>
      </c>
      <c r="C8" s="61" t="s">
        <v>120</v>
      </c>
      <c r="D8" s="80" t="s">
        <v>17</v>
      </c>
      <c r="E8" s="80" t="s">
        <v>107</v>
      </c>
    </row>
    <row r="9" spans="2:5">
      <c r="B9" s="9" t="s">
        <v>40</v>
      </c>
      <c r="C9" s="62">
        <v>1</v>
      </c>
      <c r="D9" s="54">
        <v>39</v>
      </c>
      <c r="E9" s="54">
        <f>($C$9/8)*D9</f>
        <v>4.875</v>
      </c>
    </row>
    <row r="10" spans="2:5">
      <c r="B10" s="9" t="s">
        <v>57</v>
      </c>
      <c r="C10" s="62">
        <v>1</v>
      </c>
      <c r="D10" s="54">
        <v>39</v>
      </c>
      <c r="E10" s="54">
        <f>($C$10/8)*D10</f>
        <v>4.875</v>
      </c>
    </row>
    <row r="11" spans="2:5">
      <c r="B11" s="9" t="s">
        <v>119</v>
      </c>
      <c r="C11" s="62">
        <v>1</v>
      </c>
      <c r="D11" s="54">
        <v>28</v>
      </c>
      <c r="E11" s="54">
        <f>($C$11/8)*D11</f>
        <v>3.5</v>
      </c>
    </row>
    <row r="12" spans="2:5">
      <c r="B12" s="68" t="s">
        <v>4</v>
      </c>
      <c r="C12" s="75">
        <f>SUM(C9:C11)</f>
        <v>3</v>
      </c>
      <c r="D12" s="69">
        <f>SUM(D9:D11)</f>
        <v>106</v>
      </c>
      <c r="E12" s="76">
        <f>SUM(E9:E11)</f>
        <v>13.25</v>
      </c>
    </row>
    <row r="19" spans="2:8">
      <c r="B19" s="170" t="s">
        <v>136</v>
      </c>
      <c r="C19" s="170"/>
      <c r="D19" s="170"/>
      <c r="E19" s="170"/>
      <c r="F19" s="170"/>
      <c r="G19" s="170"/>
      <c r="H19" s="170"/>
    </row>
    <row r="20" spans="2:8">
      <c r="B20" s="143" t="s">
        <v>0</v>
      </c>
      <c r="C20" s="143" t="s">
        <v>105</v>
      </c>
      <c r="D20" s="143" t="s">
        <v>17</v>
      </c>
      <c r="E20" s="143" t="s">
        <v>64</v>
      </c>
      <c r="F20" s="170" t="s">
        <v>147</v>
      </c>
      <c r="G20" s="170"/>
      <c r="H20" s="170"/>
    </row>
    <row r="21" spans="2:8">
      <c r="B21" s="60" t="s">
        <v>122</v>
      </c>
      <c r="C21" s="53">
        <v>1</v>
      </c>
      <c r="D21" s="54">
        <v>155</v>
      </c>
      <c r="E21" s="117">
        <f>($C$21/8)*D21</f>
        <v>19.375</v>
      </c>
      <c r="F21" s="203">
        <f>E21*8</f>
        <v>155</v>
      </c>
      <c r="G21" s="204"/>
      <c r="H21" s="205"/>
    </row>
    <row r="22" spans="2:8">
      <c r="B22" s="118" t="s">
        <v>108</v>
      </c>
      <c r="C22" s="53">
        <v>1</v>
      </c>
      <c r="D22" s="54">
        <v>350</v>
      </c>
      <c r="E22" s="119">
        <f>($C$22/8)*D22</f>
        <v>43.75</v>
      </c>
      <c r="F22" s="206">
        <f>E22*8</f>
        <v>350</v>
      </c>
      <c r="G22" s="206"/>
      <c r="H22" s="206"/>
    </row>
    <row r="23" spans="2:8">
      <c r="B23" s="68" t="s">
        <v>4</v>
      </c>
      <c r="C23" s="136"/>
      <c r="D23" s="122"/>
      <c r="E23" s="69">
        <f>SUM(E21:E22)</f>
        <v>63.125</v>
      </c>
      <c r="F23" s="202">
        <f>SUM(F21:F22)</f>
        <v>505</v>
      </c>
      <c r="G23" s="202"/>
      <c r="H23" s="202"/>
    </row>
  </sheetData>
  <mergeCells count="9">
    <mergeCell ref="B7:E7"/>
    <mergeCell ref="B5:E5"/>
    <mergeCell ref="B6:E6"/>
    <mergeCell ref="B4:E4"/>
    <mergeCell ref="F23:H23"/>
    <mergeCell ref="F20:H20"/>
    <mergeCell ref="B19:H19"/>
    <mergeCell ref="F21:H21"/>
    <mergeCell ref="F22:H22"/>
  </mergeCells>
  <pageMargins left="0.511811024" right="0.511811024" top="0.78740157499999996" bottom="0.78740157499999996" header="0.31496062000000002" footer="0.31496062000000002"/>
  <pageSetup paperSize="9" scale="85" orientation="landscape" r:id="rId1"/>
  <colBreaks count="1" manualBreakCount="1">
    <brk id="8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view="pageBreakPreview" zoomScale="90" zoomScaleNormal="100" zoomScaleSheetLayoutView="90" workbookViewId="0">
      <selection activeCell="E9" sqref="E9"/>
    </sheetView>
  </sheetViews>
  <sheetFormatPr defaultRowHeight="13.2"/>
  <cols>
    <col min="3" max="3" width="33.109375" customWidth="1"/>
    <col min="4" max="4" width="21.6640625" customWidth="1"/>
    <col min="5" max="5" width="16.44140625" customWidth="1"/>
    <col min="6" max="6" width="20" customWidth="1"/>
    <col min="7" max="7" width="14.33203125" customWidth="1"/>
  </cols>
  <sheetData>
    <row r="3" spans="3:7" ht="42.75" customHeight="1">
      <c r="C3" s="148"/>
      <c r="D3" s="207"/>
      <c r="E3" s="207"/>
      <c r="F3" s="207"/>
      <c r="G3" s="149"/>
    </row>
    <row r="4" spans="3:7">
      <c r="C4" s="201" t="s">
        <v>78</v>
      </c>
      <c r="D4" s="201"/>
      <c r="E4" s="201"/>
      <c r="F4" s="201"/>
      <c r="G4" s="201"/>
    </row>
    <row r="5" spans="3:7">
      <c r="C5" s="156"/>
      <c r="D5" s="156"/>
      <c r="E5" s="156"/>
      <c r="F5" s="156"/>
      <c r="G5" s="156"/>
    </row>
    <row r="6" spans="3:7">
      <c r="C6" s="170" t="s">
        <v>62</v>
      </c>
      <c r="D6" s="170"/>
      <c r="E6" s="170"/>
      <c r="F6" s="170"/>
      <c r="G6" s="170"/>
    </row>
    <row r="7" spans="3:7">
      <c r="C7" s="114" t="s">
        <v>0</v>
      </c>
      <c r="D7" s="113" t="s">
        <v>124</v>
      </c>
      <c r="E7" s="75" t="s">
        <v>123</v>
      </c>
      <c r="F7" s="114" t="s">
        <v>59</v>
      </c>
      <c r="G7" s="114" t="s">
        <v>76</v>
      </c>
    </row>
    <row r="8" spans="3:7">
      <c r="C8" s="60" t="s">
        <v>141</v>
      </c>
      <c r="D8" s="67">
        <f>'CUSTO COM UTEN, INS E MAQ'!C21</f>
        <v>1</v>
      </c>
      <c r="E8" s="54">
        <f>4.48*1.5</f>
        <v>6.7200000000000006</v>
      </c>
      <c r="F8" s="63">
        <f>E8*D8*22</f>
        <v>147.84</v>
      </c>
      <c r="G8" s="63">
        <f>F8*8</f>
        <v>1182.72</v>
      </c>
    </row>
    <row r="9" spans="3:7">
      <c r="C9" s="53" t="s">
        <v>142</v>
      </c>
      <c r="D9" s="67">
        <f>'CUSTO COM UTEN, INS E MAQ'!C22</f>
        <v>1</v>
      </c>
      <c r="E9" s="144">
        <f>90/5</f>
        <v>18</v>
      </c>
      <c r="F9" s="64">
        <f>E9*D9*22</f>
        <v>396</v>
      </c>
      <c r="G9" s="64">
        <f>F9*8</f>
        <v>3168</v>
      </c>
    </row>
    <row r="10" spans="3:7">
      <c r="C10" s="77" t="s">
        <v>4</v>
      </c>
      <c r="D10" s="75">
        <f>SUM(D8:D9)</f>
        <v>2</v>
      </c>
      <c r="E10" s="76">
        <f>SUM(E8:E9)</f>
        <v>24.72</v>
      </c>
      <c r="F10" s="69">
        <f>SUM(F8:F9)</f>
        <v>543.84</v>
      </c>
      <c r="G10" s="76">
        <f>SUM(G8:G9)</f>
        <v>4350.72</v>
      </c>
    </row>
  </sheetData>
  <mergeCells count="4">
    <mergeCell ref="C6:G6"/>
    <mergeCell ref="C4:G4"/>
    <mergeCell ref="C3:G3"/>
    <mergeCell ref="C5:G5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view="pageBreakPreview" topLeftCell="A4" zoomScaleSheetLayoutView="100" workbookViewId="0">
      <selection activeCell="I18" sqref="I18"/>
    </sheetView>
  </sheetViews>
  <sheetFormatPr defaultColWidth="8.88671875" defaultRowHeight="15.6"/>
  <cols>
    <col min="1" max="1" width="22.33203125" style="32" customWidth="1"/>
    <col min="2" max="2" width="8.88671875" style="32" customWidth="1"/>
    <col min="3" max="3" width="18" style="32" customWidth="1"/>
    <col min="4" max="4" width="10.6640625" style="32" customWidth="1"/>
    <col min="5" max="5" width="14" style="32" customWidth="1"/>
    <col min="6" max="6" width="14.44140625" style="32" customWidth="1"/>
    <col min="7" max="7" width="12" style="33" bestFit="1" customWidth="1"/>
    <col min="8" max="16384" width="8.88671875" style="32"/>
  </cols>
  <sheetData>
    <row r="1" spans="1:7" ht="80.25" customHeight="1">
      <c r="A1" s="209"/>
      <c r="B1" s="209"/>
      <c r="C1" s="209"/>
      <c r="D1" s="209"/>
      <c r="E1" s="209"/>
      <c r="F1" s="209"/>
      <c r="G1" s="209"/>
    </row>
    <row r="2" spans="1:7" s="83" customFormat="1" ht="13.5" customHeight="1">
      <c r="A2" s="208" t="s">
        <v>38</v>
      </c>
      <c r="B2" s="208"/>
      <c r="C2" s="208"/>
      <c r="D2" s="208"/>
      <c r="E2" s="208"/>
      <c r="F2" s="208"/>
      <c r="G2" s="208"/>
    </row>
    <row r="3" spans="1:7">
      <c r="A3" s="39"/>
      <c r="B3" s="35"/>
      <c r="C3" s="35"/>
      <c r="D3" s="35"/>
      <c r="E3" s="35"/>
      <c r="F3" s="35"/>
      <c r="G3" s="37"/>
    </row>
    <row r="4" spans="1:7">
      <c r="A4" s="36" t="s">
        <v>37</v>
      </c>
      <c r="B4" s="35"/>
      <c r="C4" s="35"/>
      <c r="D4" s="35"/>
      <c r="E4" s="35"/>
      <c r="F4" s="35"/>
      <c r="G4" s="37"/>
    </row>
    <row r="5" spans="1:7">
      <c r="A5" s="39" t="s">
        <v>36</v>
      </c>
      <c r="B5" s="35"/>
      <c r="C5" s="35"/>
      <c r="D5" s="35"/>
      <c r="E5" s="35"/>
      <c r="F5" s="35"/>
      <c r="G5" s="37">
        <v>0.08</v>
      </c>
    </row>
    <row r="6" spans="1:7">
      <c r="A6" s="43"/>
      <c r="B6" s="35"/>
      <c r="C6" s="35"/>
      <c r="D6" s="35"/>
      <c r="E6" s="35"/>
      <c r="F6" s="35"/>
      <c r="G6" s="34">
        <f>SUM(G5:G5)</f>
        <v>0.08</v>
      </c>
    </row>
    <row r="7" spans="1:7">
      <c r="A7" s="43"/>
      <c r="B7" s="35"/>
      <c r="C7" s="35"/>
      <c r="D7" s="35"/>
      <c r="E7" s="35"/>
      <c r="F7" s="35"/>
      <c r="G7" s="37"/>
    </row>
    <row r="8" spans="1:7">
      <c r="A8" s="36" t="s">
        <v>35</v>
      </c>
      <c r="B8" s="35"/>
      <c r="C8" s="35"/>
      <c r="D8" s="35"/>
      <c r="E8" s="35"/>
      <c r="F8" s="35"/>
      <c r="G8" s="37"/>
    </row>
    <row r="9" spans="1:7">
      <c r="A9" s="39" t="s">
        <v>34</v>
      </c>
      <c r="B9" s="35"/>
      <c r="C9" s="35"/>
      <c r="D9" s="35"/>
      <c r="E9" s="35"/>
      <c r="F9" s="35"/>
      <c r="G9" s="40">
        <v>0.1111</v>
      </c>
    </row>
    <row r="10" spans="1:7">
      <c r="A10" s="39" t="s">
        <v>33</v>
      </c>
      <c r="B10" s="35"/>
      <c r="C10" s="35"/>
      <c r="D10" s="35"/>
      <c r="E10" s="35"/>
      <c r="F10" s="35"/>
      <c r="G10" s="40">
        <v>8.3299999999999999E-2</v>
      </c>
    </row>
    <row r="11" spans="1:7">
      <c r="A11" s="41"/>
      <c r="B11" s="35"/>
      <c r="C11" s="35"/>
      <c r="D11" s="35"/>
      <c r="E11" s="35"/>
      <c r="F11" s="35"/>
      <c r="G11" s="42">
        <f>SUM(G9:G10)</f>
        <v>0.19440000000000002</v>
      </c>
    </row>
    <row r="12" spans="1:7">
      <c r="A12" s="36"/>
      <c r="B12" s="35"/>
      <c r="C12" s="35"/>
      <c r="D12" s="35"/>
      <c r="E12" s="35"/>
      <c r="F12" s="35"/>
      <c r="G12" s="37"/>
    </row>
    <row r="13" spans="1:7">
      <c r="A13" s="36" t="s">
        <v>32</v>
      </c>
      <c r="B13" s="35"/>
      <c r="C13" s="35"/>
      <c r="D13" s="35"/>
      <c r="E13" s="35"/>
      <c r="F13" s="35"/>
      <c r="G13" s="37"/>
    </row>
    <row r="14" spans="1:7">
      <c r="A14" s="39" t="s">
        <v>31</v>
      </c>
      <c r="B14" s="35"/>
      <c r="C14" s="35"/>
      <c r="D14" s="35"/>
      <c r="E14" s="35"/>
      <c r="F14" s="35"/>
      <c r="G14" s="37">
        <v>4.5499999999999999E-2</v>
      </c>
    </row>
    <row r="15" spans="1:7">
      <c r="A15" s="39" t="s">
        <v>30</v>
      </c>
      <c r="B15" s="35"/>
      <c r="C15" s="35"/>
      <c r="D15" s="35"/>
      <c r="E15" s="35"/>
      <c r="F15" s="35"/>
      <c r="G15" s="37">
        <v>2.2000000000000001E-3</v>
      </c>
    </row>
    <row r="16" spans="1:7">
      <c r="A16" s="39" t="s">
        <v>29</v>
      </c>
      <c r="B16" s="35"/>
      <c r="C16" s="35"/>
      <c r="D16" s="35"/>
      <c r="E16" s="35"/>
      <c r="F16" s="35"/>
      <c r="G16" s="37">
        <v>3.6700000000000003E-2</v>
      </c>
    </row>
    <row r="17" spans="1:7">
      <c r="A17" s="39" t="s">
        <v>28</v>
      </c>
      <c r="B17" s="35"/>
      <c r="C17" s="35"/>
      <c r="D17" s="35"/>
      <c r="E17" s="35"/>
      <c r="F17" s="35"/>
      <c r="G17" s="38">
        <v>3.8E-3</v>
      </c>
    </row>
    <row r="18" spans="1:7">
      <c r="A18" s="41"/>
      <c r="B18" s="35"/>
      <c r="C18" s="35"/>
      <c r="D18" s="35"/>
      <c r="E18" s="35"/>
      <c r="F18" s="35"/>
      <c r="G18" s="34">
        <f>SUM(G14:G17)</f>
        <v>8.8200000000000001E-2</v>
      </c>
    </row>
    <row r="19" spans="1:7">
      <c r="A19" s="39"/>
      <c r="B19" s="35"/>
      <c r="C19" s="35"/>
      <c r="D19" s="35"/>
      <c r="E19" s="35"/>
      <c r="F19" s="35"/>
      <c r="G19" s="37"/>
    </row>
    <row r="20" spans="1:7">
      <c r="A20" s="36" t="s">
        <v>27</v>
      </c>
      <c r="B20" s="35"/>
      <c r="C20" s="35"/>
      <c r="D20" s="35"/>
      <c r="E20" s="35"/>
      <c r="F20" s="35"/>
      <c r="G20" s="37"/>
    </row>
    <row r="21" spans="1:7">
      <c r="A21" s="39" t="s">
        <v>26</v>
      </c>
      <c r="B21" s="35"/>
      <c r="C21" s="35"/>
      <c r="D21" s="35"/>
      <c r="E21" s="35"/>
      <c r="F21" s="35"/>
      <c r="G21" s="40">
        <v>0</v>
      </c>
    </row>
    <row r="22" spans="1:7">
      <c r="A22" s="39" t="s">
        <v>25</v>
      </c>
      <c r="B22" s="35"/>
      <c r="C22" s="35"/>
      <c r="D22" s="35"/>
      <c r="E22" s="35"/>
      <c r="F22" s="35"/>
      <c r="G22" s="40">
        <v>3.8E-3</v>
      </c>
    </row>
    <row r="23" spans="1:7">
      <c r="A23" s="39" t="s">
        <v>24</v>
      </c>
      <c r="B23" s="35"/>
      <c r="C23" s="35"/>
      <c r="D23" s="35"/>
      <c r="E23" s="35"/>
      <c r="F23" s="35"/>
      <c r="G23" s="38">
        <v>1.9E-3</v>
      </c>
    </row>
    <row r="24" spans="1:7">
      <c r="A24" s="36"/>
      <c r="B24" s="35"/>
      <c r="C24" s="35"/>
      <c r="D24" s="35"/>
      <c r="E24" s="35"/>
      <c r="F24" s="35"/>
      <c r="G24" s="34">
        <f>SUM(G21:G23)</f>
        <v>5.7000000000000002E-3</v>
      </c>
    </row>
    <row r="25" spans="1:7">
      <c r="A25" s="36" t="s">
        <v>23</v>
      </c>
      <c r="B25" s="35"/>
      <c r="C25" s="35"/>
      <c r="D25" s="35"/>
      <c r="E25" s="35"/>
      <c r="F25" s="35"/>
      <c r="G25" s="37"/>
    </row>
    <row r="26" spans="1:7" s="83" customFormat="1">
      <c r="A26" s="100" t="s">
        <v>22</v>
      </c>
      <c r="B26" s="101"/>
      <c r="C26" s="101"/>
      <c r="D26" s="101"/>
      <c r="E26" s="101"/>
      <c r="F26" s="101"/>
      <c r="G26" s="102">
        <f>G6+G11+G18+G24</f>
        <v>0.36830000000000002</v>
      </c>
    </row>
  </sheetData>
  <mergeCells count="2">
    <mergeCell ref="A2:G2"/>
    <mergeCell ref="A1:G1"/>
  </mergeCells>
  <pageMargins left="0.51181102362204722" right="0.51181102362204722" top="1.3779527559055118" bottom="0.19685039370078741" header="0.31496062992125984" footer="0.31496062992125984"/>
  <pageSetup paperSize="9" scale="94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PLANILHA ORÇAMENTÁRIA - LOTE 02</vt:lpstr>
      <vt:lpstr>COMPOS DA EQUIPE DE LIMPEZA URB</vt:lpstr>
      <vt:lpstr>COMPOSIÇÃO EPI - POR GARI</vt:lpstr>
      <vt:lpstr>CUSTO COM UTEN, INS E MAQ</vt:lpstr>
      <vt:lpstr>CUSTO COM COMBUSTÍVEL</vt:lpstr>
      <vt:lpstr>CALCULO ENCARGOS SOCIAIS</vt:lpstr>
      <vt:lpstr>'CALCULO ENCARGOS SOCIAIS'!Area_de_impressao</vt:lpstr>
      <vt:lpstr>'COMPOS DA EQUIPE DE LIMPEZA URB'!Area_de_impressao</vt:lpstr>
      <vt:lpstr>'COMPOSIÇÃO EPI - POR GARI'!Area_de_impressao</vt:lpstr>
      <vt:lpstr>'CUSTO COM COMBUSTÍVEL'!Area_de_impressao</vt:lpstr>
      <vt:lpstr>'CUSTO COM UTEN, INS E MAQ'!Area_de_impressao</vt:lpstr>
      <vt:lpstr>'COMPOS DA EQUIPE DE LIMPEZA URB'!Titulos_de_impressao</vt:lpstr>
      <vt:lpstr>'COMPOSIÇÃO EPI - POR GARI'!Titulos_de_impressao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Mauricio Wislley</cp:lastModifiedBy>
  <cp:lastPrinted>2018-04-02T21:24:18Z</cp:lastPrinted>
  <dcterms:created xsi:type="dcterms:W3CDTF">2017-07-18T05:07:48Z</dcterms:created>
  <dcterms:modified xsi:type="dcterms:W3CDTF">2018-04-24T22:07:55Z</dcterms:modified>
</cp:coreProperties>
</file>